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'Лист3'!$A$1:$J$79</definedName>
  </definedNames>
  <calcPr fullCalcOnLoad="1"/>
</workbook>
</file>

<file path=xl/sharedStrings.xml><?xml version="1.0" encoding="utf-8"?>
<sst xmlns="http://schemas.openxmlformats.org/spreadsheetml/2006/main" count="128" uniqueCount="126">
  <si>
    <t>Общегосударственные вопросы</t>
  </si>
  <si>
    <t>Итого расходов по общегосударственным вопросам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</si>
  <si>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</si>
  <si>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</si>
  <si>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</si>
  <si>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Итого по жилищно-коммунальному хозяйству</t>
  </si>
  <si>
    <t>Образование</t>
  </si>
  <si>
    <t>Другие вопросы в области образования</t>
  </si>
  <si>
    <t>Итого расходов по образованию</t>
  </si>
  <si>
    <t>Социальная политика</t>
  </si>
  <si>
    <t>Итого расходов по социальной политике</t>
  </si>
  <si>
    <t>ВСЕГО РАСХОДОВ</t>
  </si>
  <si>
    <t>1100</t>
  </si>
  <si>
    <t>1001</t>
  </si>
  <si>
    <t>1000</t>
  </si>
  <si>
    <t>0900</t>
  </si>
  <si>
    <t>0800</t>
  </si>
  <si>
    <t>0709</t>
  </si>
  <si>
    <t>0707</t>
  </si>
  <si>
    <t>0702</t>
  </si>
  <si>
    <t>0701</t>
  </si>
  <si>
    <t>0700</t>
  </si>
  <si>
    <t>0502</t>
  </si>
  <si>
    <t>0500</t>
  </si>
  <si>
    <t>0106</t>
  </si>
  <si>
    <t>0104</t>
  </si>
  <si>
    <t>0103</t>
  </si>
  <si>
    <t>0102</t>
  </si>
  <si>
    <t>0100</t>
  </si>
  <si>
    <t>Резервные фонды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</si>
  <si>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</si>
  <si>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Физическая культура и спорт</t>
  </si>
  <si>
    <t>0505</t>
  </si>
  <si>
    <t>0400</t>
  </si>
  <si>
    <t>Национальная экономика</t>
  </si>
  <si>
    <t>Другие вопросы в области национальной экономики</t>
  </si>
  <si>
    <t>Итого расходов по национальной экономике</t>
  </si>
  <si>
    <t>Другие общегосударственные вопросы</t>
  </si>
  <si>
    <t>0412</t>
  </si>
  <si>
    <t>1004</t>
  </si>
  <si>
    <t>Охрана семьи и детства</t>
  </si>
  <si>
    <t>0105</t>
  </si>
  <si>
    <t>Судебная система</t>
  </si>
  <si>
    <t>0113</t>
  </si>
  <si>
    <t>3дравоохранение</t>
  </si>
  <si>
    <t>1200</t>
  </si>
  <si>
    <t>Средства массовой информации</t>
  </si>
  <si>
    <t>1202</t>
  </si>
  <si>
    <t>Итого расходов по средствам массовой информации</t>
  </si>
  <si>
    <t>Другие вопросы в области культуры, кинематографии</t>
  </si>
  <si>
    <t>Итого расходов по культуре, кинематографии</t>
  </si>
  <si>
    <t>1102</t>
  </si>
  <si>
    <t>Массовый спорт</t>
  </si>
  <si>
    <t>Итого расходов по физической культуре и спорту</t>
  </si>
  <si>
    <t>Другие вопросы в области здравоохранения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</si>
  <si>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</si>
  <si>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</si>
  <si>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</si>
  <si>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</si>
  <si>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Культура, кинематография</t>
  </si>
  <si>
    <t xml:space="preserve">Итого расходов по здравоохранению </t>
  </si>
  <si>
    <t>0409</t>
  </si>
  <si>
    <t>Дорожное хозяйство (дорожные фонды)</t>
  </si>
  <si>
    <t>1006</t>
  </si>
  <si>
    <t>Другие вопросы в области социальной политики</t>
  </si>
  <si>
    <t>0405</t>
  </si>
  <si>
    <t>Сельское хозяйство и рыболовство</t>
  </si>
  <si>
    <t>1003</t>
  </si>
  <si>
    <t>Социальное обеспечение населения</t>
  </si>
  <si>
    <t>0909</t>
  </si>
  <si>
    <t xml:space="preserve">Дошкольное образование </t>
  </si>
  <si>
    <t>Общее образование</t>
  </si>
  <si>
    <t>0804</t>
  </si>
  <si>
    <t>0801</t>
  </si>
  <si>
    <t>Культура</t>
  </si>
  <si>
    <t xml:space="preserve">Функционирование высшего должностного лица субъекта Российской Федерации и муниципального образования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</si>
  <si>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</si>
  <si>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</si>
  <si>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Жилищное хозяйство</t>
  </si>
  <si>
    <t>Благоустройство</t>
  </si>
  <si>
    <t>0501</t>
  </si>
  <si>
    <t>0503</t>
  </si>
  <si>
    <t>0703</t>
  </si>
  <si>
    <t>Дополнительное образование детей</t>
  </si>
  <si>
    <t xml:space="preserve">Молодежная политика </t>
  </si>
  <si>
    <t>Периодическая печать и издательства</t>
  </si>
  <si>
    <t xml:space="preserve">Пенсионное обеспечение </t>
  </si>
  <si>
    <t>Межбюджетные трансферты общего характера бюджетам бюджетной системы Российской Федерации</t>
  </si>
  <si>
    <t xml:space="preserve">Итого по  межбюджетным трансфертам общего характера бюджетам бюджетной системы Российской Федерации </t>
  </si>
  <si>
    <t>0107</t>
  </si>
  <si>
    <t>Обеспечение проведения выборов и референдумов</t>
  </si>
  <si>
    <t>1300</t>
  </si>
  <si>
    <t>1301</t>
  </si>
  <si>
    <t>Итого расходов по обслуживанию государственного и муниципального долга</t>
  </si>
  <si>
    <t>1402</t>
  </si>
  <si>
    <t>Иные дотации</t>
  </si>
  <si>
    <t>рублей</t>
  </si>
  <si>
    <t>Сумма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</si>
  <si>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</si>
  <si>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</si>
  <si>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</si>
  <si>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</si>
  <si>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</si>
  <si>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</si>
  <si>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Итого расходов на национальной безопасности и правоохранительной деятельности</t>
  </si>
  <si>
    <t>2024 год</t>
  </si>
  <si>
    <t>0408</t>
  </si>
  <si>
    <t>Транспорт</t>
  </si>
  <si>
    <t>Приложение 3 к решению Думы</t>
  </si>
  <si>
    <t>2025 год</t>
  </si>
  <si>
    <t>0200</t>
  </si>
  <si>
    <t>Национальная оборона</t>
  </si>
  <si>
    <t>0209</t>
  </si>
  <si>
    <t>Другие вопросы в области национальной обороны</t>
  </si>
  <si>
    <t>Итого расходов по национальной обороне</t>
  </si>
  <si>
    <t>Водное хозяйство</t>
  </si>
  <si>
    <t>0406</t>
  </si>
  <si>
    <t>Яковлевского муниципального округа</t>
  </si>
  <si>
    <t xml:space="preserve">Распределение бюджетных ассигнований из бюджета Яковлевского муниципального округа на 2024 год  и плановый период 2025 и 2026 годов по разделам и подразделам в соответствии с классификацией расходов бюджетов </t>
  </si>
  <si>
    <t>2026 год</t>
  </si>
  <si>
    <t>0203</t>
  </si>
  <si>
    <t>Мобилзационная и вневойсковая подготовка</t>
  </si>
  <si>
    <t>0410</t>
  </si>
  <si>
    <t>Связь и информатика</t>
  </si>
  <si>
    <t xml:space="preserve">    от 19 декабря 2023  № 181-НПА</t>
  </si>
  <si>
    <t>от 23 апреля 2024 № 282-НПА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</si>
</sst>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81" fontId="3" fillId="0" borderId="10" xfId="60" applyFont="1" applyBorder="1" applyAlignment="1">
      <alignment/>
    </xf>
    <xf numFmtId="181" fontId="6" fillId="0" borderId="10" xfId="60" applyFont="1" applyBorder="1" applyAlignment="1">
      <alignment/>
    </xf>
    <xf numFmtId="181" fontId="3" fillId="0" borderId="10" xfId="60" applyFont="1" applyFill="1" applyBorder="1" applyAlignment="1">
      <alignment/>
    </xf>
    <xf numFmtId="181" fontId="3" fillId="33" borderId="10" xfId="60" applyFont="1" applyFill="1" applyBorder="1" applyAlignment="1">
      <alignment/>
    </xf>
    <xf numFmtId="181" fontId="6" fillId="33" borderId="10" xfId="60" applyFont="1" applyFill="1" applyBorder="1" applyAlignment="1">
      <alignment/>
    </xf>
    <xf numFmtId="181" fontId="3" fillId="33" borderId="10" xfId="6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81" fontId="0" fillId="0" borderId="0" xfId="60" applyFont="1" applyAlignment="1">
      <alignment/>
    </xf>
    <xf numFmtId="181" fontId="6" fillId="33" borderId="10" xfId="60" applyFont="1" applyFill="1" applyBorder="1" applyAlignment="1">
      <alignment horizontal="center"/>
    </xf>
    <xf numFmtId="181" fontId="8" fillId="0" borderId="10" xfId="6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1" fontId="3" fillId="0" borderId="0" xfId="60" applyFont="1" applyAlignment="1">
      <alignment/>
    </xf>
    <xf numFmtId="181" fontId="3" fillId="0" borderId="10" xfId="60" applyFont="1" applyFill="1" applyBorder="1" applyAlignment="1">
      <alignment horizontal="right"/>
    </xf>
    <xf numFmtId="181" fontId="3" fillId="0" borderId="10" xfId="60" applyFont="1" applyFill="1" applyBorder="1" applyAlignment="1">
      <alignment horizontal="left"/>
    </xf>
    <xf numFmtId="0" fontId="0" fillId="0" borderId="0" xfId="0" applyAlignment="1">
      <alignment horizontal="right"/>
    </xf>
    <xf numFmtId="181" fontId="3" fillId="33" borderId="11" xfId="60" applyFont="1" applyFill="1" applyBorder="1" applyAlignment="1">
      <alignment/>
    </xf>
    <xf numFmtId="181" fontId="3" fillId="0" borderId="11" xfId="60" applyFont="1" applyFill="1" applyBorder="1" applyAlignment="1">
      <alignment/>
    </xf>
    <xf numFmtId="181" fontId="3" fillId="0" borderId="12" xfId="60" applyFont="1" applyFill="1" applyBorder="1" applyAlignment="1">
      <alignment/>
    </xf>
    <xf numFmtId="181" fontId="3" fillId="33" borderId="0" xfId="6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tabSelected="1" view="pageBreakPreview" zoomScale="72" zoomScaleNormal="150" zoomScaleSheetLayoutView="72" zoomScalePageLayoutView="0" workbookViewId="0" topLeftCell="A1">
      <selection activeCell="I3" sqref="I3:J3"/>
    </sheetView>
  </sheetViews>
  <sheetFormatPr defaultColWidth="9.140625" defaultRowHeight="12.75"/>
  <cols>
    <col min="1" max="1" width="5.8515625" style="0" customWidth="1"/>
    <col min="7" max="7" width="34.00390625" style="0" customWidth="1"/>
    <col min="8" max="8" width="18.57421875" style="0" customWidth="1"/>
    <col min="9" max="9" width="16.140625" style="0" customWidth="1"/>
    <col min="10" max="10" width="15.421875" style="0" customWidth="1"/>
    <col min="11" max="11" width="17.7109375" style="0" hidden="1" customWidth="1"/>
    <col min="12" max="12" width="14.7109375" style="0" customWidth="1"/>
    <col min="13" max="13" width="15.00390625" style="0" customWidth="1"/>
  </cols>
  <sheetData>
    <row r="1" spans="7:10" ht="12.75" customHeight="1">
      <c r="G1" s="13"/>
      <c r="H1" s="13"/>
      <c r="I1" s="27" t="s">
        <v>108</v>
      </c>
      <c r="J1" s="27"/>
    </row>
    <row r="2" spans="7:10" ht="12.75" customHeight="1">
      <c r="G2" s="13"/>
      <c r="H2" s="13"/>
      <c r="I2" s="27" t="s">
        <v>117</v>
      </c>
      <c r="J2" s="27"/>
    </row>
    <row r="3" spans="7:10" ht="15.75" customHeight="1">
      <c r="G3" s="13"/>
      <c r="H3" s="13"/>
      <c r="I3" s="27" t="s">
        <v>125</v>
      </c>
      <c r="J3" s="27"/>
    </row>
    <row r="4" spans="7:10" ht="15.75" customHeight="1">
      <c r="G4" s="22"/>
      <c r="H4" s="22"/>
      <c r="I4" s="22"/>
      <c r="J4" s="22"/>
    </row>
    <row r="5" spans="1:10" ht="12.75">
      <c r="A5" s="1"/>
      <c r="B5" s="1"/>
      <c r="C5" s="1"/>
      <c r="D5" s="1"/>
      <c r="E5" s="1"/>
      <c r="F5" s="1"/>
      <c r="G5" s="13"/>
      <c r="H5" s="13"/>
      <c r="I5" s="27" t="s">
        <v>108</v>
      </c>
      <c r="J5" s="27"/>
    </row>
    <row r="6" spans="1:10" ht="12.75">
      <c r="A6" s="1"/>
      <c r="B6" s="1"/>
      <c r="C6" s="1"/>
      <c r="D6" s="1"/>
      <c r="E6" s="1"/>
      <c r="F6" s="1"/>
      <c r="G6" s="13"/>
      <c r="H6" s="13"/>
      <c r="I6" s="27" t="s">
        <v>117</v>
      </c>
      <c r="J6" s="27"/>
    </row>
    <row r="7" spans="1:10" ht="12.75">
      <c r="A7" s="1"/>
      <c r="B7" s="1"/>
      <c r="C7" s="1"/>
      <c r="D7" s="1"/>
      <c r="E7" s="1"/>
      <c r="F7" s="2"/>
      <c r="G7" s="27"/>
      <c r="H7" s="27"/>
      <c r="I7" s="27" t="s">
        <v>124</v>
      </c>
      <c r="J7" s="27"/>
    </row>
    <row r="8" spans="1:8" ht="12.75">
      <c r="A8" s="1"/>
      <c r="B8" s="1"/>
      <c r="C8" s="1"/>
      <c r="D8" s="1"/>
      <c r="E8" s="1"/>
      <c r="F8" s="2"/>
      <c r="G8" s="13"/>
      <c r="H8" s="13"/>
    </row>
    <row r="9" spans="1:10" ht="12.75" customHeight="1">
      <c r="A9" s="37" t="s">
        <v>118</v>
      </c>
      <c r="B9" s="37"/>
      <c r="C9" s="37"/>
      <c r="D9" s="37"/>
      <c r="E9" s="37"/>
      <c r="F9" s="37"/>
      <c r="G9" s="37"/>
      <c r="H9" s="37"/>
      <c r="I9" s="37"/>
      <c r="J9" s="37"/>
    </row>
    <row r="10" spans="1:10" ht="19.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</row>
    <row r="11" spans="1:10" ht="19.5" customHeight="1">
      <c r="A11" s="17"/>
      <c r="B11" s="17"/>
      <c r="C11" s="17"/>
      <c r="D11" s="17"/>
      <c r="E11" s="17"/>
      <c r="F11" s="17"/>
      <c r="G11" s="17"/>
      <c r="H11" s="17"/>
      <c r="I11" s="17"/>
      <c r="J11" s="17" t="s">
        <v>96</v>
      </c>
    </row>
    <row r="12" spans="1:10" ht="19.5" customHeight="1">
      <c r="A12" s="41"/>
      <c r="B12" s="58"/>
      <c r="C12" s="59"/>
      <c r="D12" s="59"/>
      <c r="E12" s="59"/>
      <c r="F12" s="59"/>
      <c r="G12" s="60"/>
      <c r="H12" s="38" t="s">
        <v>97</v>
      </c>
      <c r="I12" s="39"/>
      <c r="J12" s="40"/>
    </row>
    <row r="13" spans="1:10" ht="19.5" customHeight="1">
      <c r="A13" s="42"/>
      <c r="B13" s="61"/>
      <c r="C13" s="62"/>
      <c r="D13" s="62"/>
      <c r="E13" s="62"/>
      <c r="F13" s="62"/>
      <c r="G13" s="63"/>
      <c r="H13" s="18" t="s">
        <v>105</v>
      </c>
      <c r="I13" s="18" t="s">
        <v>109</v>
      </c>
      <c r="J13" s="18" t="s">
        <v>119</v>
      </c>
    </row>
    <row r="14" spans="1:10" ht="12.75">
      <c r="A14" s="4">
        <v>1</v>
      </c>
      <c r="B14" s="34">
        <v>2</v>
      </c>
      <c r="C14" s="35"/>
      <c r="D14" s="35"/>
      <c r="E14" s="35"/>
      <c r="F14" s="35"/>
      <c r="G14" s="36"/>
      <c r="H14" s="4">
        <v>3</v>
      </c>
      <c r="I14" s="4">
        <v>4</v>
      </c>
      <c r="J14" s="4">
        <v>5</v>
      </c>
    </row>
    <row r="15" spans="1:10" ht="15">
      <c r="A15" s="5" t="s">
        <v>28</v>
      </c>
      <c r="B15" s="64" t="s">
        <v>0</v>
      </c>
      <c r="C15" s="65"/>
      <c r="D15" s="65"/>
      <c r="E15" s="65"/>
      <c r="F15" s="65"/>
      <c r="G15" s="66"/>
      <c r="H15" s="3"/>
      <c r="I15" s="3"/>
      <c r="J15" s="3"/>
    </row>
    <row r="16" spans="1:11" ht="31.5" customHeight="1">
      <c r="A16" s="6" t="s">
        <v>27</v>
      </c>
      <c r="B16" s="46" t="s">
        <v>75</v>
      </c>
      <c r="C16" s="47"/>
      <c r="D16" s="47"/>
      <c r="E16" s="47"/>
      <c r="F16" s="47"/>
      <c r="G16" s="48"/>
      <c r="H16" s="10">
        <v>3780000</v>
      </c>
      <c r="I16" s="7">
        <v>3780000</v>
      </c>
      <c r="J16" s="7">
        <v>3780000</v>
      </c>
      <c r="K16" s="14"/>
    </row>
    <row r="17" spans="1:10" ht="33.75" customHeight="1">
      <c r="A17" s="6" t="s">
        <v>26</v>
      </c>
      <c r="B17" s="46" t="s">
        <v>76</v>
      </c>
      <c r="C17" s="47"/>
      <c r="D17" s="47"/>
      <c r="E17" s="47"/>
      <c r="F17" s="47"/>
      <c r="G17" s="48"/>
      <c r="H17" s="10">
        <v>5825000</v>
      </c>
      <c r="I17" s="7">
        <v>5825000</v>
      </c>
      <c r="J17" s="7">
        <v>5825000</v>
      </c>
    </row>
    <row r="18" spans="1:10" ht="39" customHeight="1">
      <c r="A18" s="6" t="s">
        <v>25</v>
      </c>
      <c r="B18" s="46" t="s">
        <v>77</v>
      </c>
      <c r="C18" s="47"/>
      <c r="D18" s="47"/>
      <c r="E18" s="47"/>
      <c r="F18" s="47"/>
      <c r="G18" s="48"/>
      <c r="H18" s="10">
        <v>29070000</v>
      </c>
      <c r="I18" s="20">
        <v>29070000</v>
      </c>
      <c r="J18" s="7">
        <v>29070000</v>
      </c>
    </row>
    <row r="19" spans="1:10" ht="17.25" customHeight="1">
      <c r="A19" s="6" t="s">
        <v>41</v>
      </c>
      <c r="B19" s="49" t="s">
        <v>42</v>
      </c>
      <c r="C19" s="50"/>
      <c r="D19" s="50"/>
      <c r="E19" s="50"/>
      <c r="F19" s="50"/>
      <c r="G19" s="51"/>
      <c r="H19" s="10">
        <v>9539</v>
      </c>
      <c r="I19" s="21">
        <v>9893</v>
      </c>
      <c r="J19" s="7">
        <v>122218</v>
      </c>
    </row>
    <row r="20" spans="1:11" ht="27.75" customHeight="1">
      <c r="A20" s="6" t="s">
        <v>24</v>
      </c>
      <c r="B20" s="46" t="s">
        <v>30</v>
      </c>
      <c r="C20" s="47"/>
      <c r="D20" s="47"/>
      <c r="E20" s="47"/>
      <c r="F20" s="47"/>
      <c r="G20" s="48"/>
      <c r="H20" s="10">
        <v>20137000</v>
      </c>
      <c r="I20" s="20">
        <v>20137000</v>
      </c>
      <c r="J20" s="7">
        <v>20137000</v>
      </c>
      <c r="K20" s="14"/>
    </row>
    <row r="21" spans="1:11" ht="18" customHeight="1" hidden="1">
      <c r="A21" s="6" t="s">
        <v>89</v>
      </c>
      <c r="B21" s="52" t="s">
        <v>90</v>
      </c>
      <c r="C21" s="53"/>
      <c r="D21" s="53"/>
      <c r="E21" s="53"/>
      <c r="F21" s="53"/>
      <c r="G21" s="54"/>
      <c r="H21" s="10">
        <v>0</v>
      </c>
      <c r="I21" s="20">
        <v>0</v>
      </c>
      <c r="J21" s="19">
        <v>0</v>
      </c>
      <c r="K21" s="14"/>
    </row>
    <row r="22" spans="1:11" ht="15.75" customHeight="1">
      <c r="A22" s="6" t="s">
        <v>58</v>
      </c>
      <c r="B22" s="49" t="s">
        <v>29</v>
      </c>
      <c r="C22" s="50"/>
      <c r="D22" s="50"/>
      <c r="E22" s="50"/>
      <c r="F22" s="50"/>
      <c r="G22" s="51"/>
      <c r="H22" s="12">
        <v>14390826</v>
      </c>
      <c r="I22" s="7">
        <v>15300000</v>
      </c>
      <c r="J22" s="7">
        <v>15500000</v>
      </c>
      <c r="K22" s="14">
        <v>-70000</v>
      </c>
    </row>
    <row r="23" spans="1:13" ht="13.5">
      <c r="A23" s="6" t="s">
        <v>43</v>
      </c>
      <c r="B23" s="67" t="s">
        <v>37</v>
      </c>
      <c r="C23" s="68"/>
      <c r="D23" s="68"/>
      <c r="E23" s="68"/>
      <c r="F23" s="68"/>
      <c r="G23" s="69"/>
      <c r="H23" s="12">
        <v>99561075.75</v>
      </c>
      <c r="I23" s="7">
        <v>81021114.08</v>
      </c>
      <c r="J23" s="7">
        <v>81061756.08</v>
      </c>
      <c r="K23" s="14">
        <v>0</v>
      </c>
      <c r="L23" s="14"/>
      <c r="M23" s="14"/>
    </row>
    <row r="24" spans="1:11" ht="15" customHeight="1">
      <c r="A24" s="6"/>
      <c r="B24" s="55" t="s">
        <v>1</v>
      </c>
      <c r="C24" s="56"/>
      <c r="D24" s="56"/>
      <c r="E24" s="56"/>
      <c r="F24" s="56"/>
      <c r="G24" s="57"/>
      <c r="H24" s="11">
        <f>SUM(H16,H17,H18,H19,H20,H21,H22,H23)</f>
        <v>172773440.75</v>
      </c>
      <c r="I24" s="11">
        <f>SUM(I16,I17,I18,I19,I20,I21,I22,I23)</f>
        <v>155143007.07999998</v>
      </c>
      <c r="J24" s="11">
        <f>SUM(J16,J17,J18,J19,J20,J21,J22,J23)</f>
        <v>155495974.07999998</v>
      </c>
      <c r="K24" s="14"/>
    </row>
    <row r="25" spans="1:11" ht="15" customHeight="1">
      <c r="A25" s="5" t="s">
        <v>110</v>
      </c>
      <c r="B25" s="31" t="s">
        <v>111</v>
      </c>
      <c r="C25" s="32"/>
      <c r="D25" s="32"/>
      <c r="E25" s="32"/>
      <c r="F25" s="32"/>
      <c r="G25" s="33"/>
      <c r="H25" s="11"/>
      <c r="I25" s="11"/>
      <c r="J25" s="11"/>
      <c r="K25" s="14"/>
    </row>
    <row r="26" spans="1:11" ht="15.75" customHeight="1">
      <c r="A26" s="6" t="s">
        <v>120</v>
      </c>
      <c r="B26" s="49" t="s">
        <v>121</v>
      </c>
      <c r="C26" s="50"/>
      <c r="D26" s="50"/>
      <c r="E26" s="50"/>
      <c r="F26" s="50"/>
      <c r="G26" s="51"/>
      <c r="H26" s="10">
        <v>1195888</v>
      </c>
      <c r="I26" s="10">
        <v>1318708</v>
      </c>
      <c r="J26" s="10">
        <v>1443568</v>
      </c>
      <c r="K26" s="14"/>
    </row>
    <row r="27" spans="1:11" ht="12.75" customHeight="1">
      <c r="A27" s="6" t="s">
        <v>112</v>
      </c>
      <c r="B27" s="49" t="s">
        <v>113</v>
      </c>
      <c r="C27" s="50"/>
      <c r="D27" s="50"/>
      <c r="E27" s="50"/>
      <c r="F27" s="50"/>
      <c r="G27" s="51"/>
      <c r="H27" s="10">
        <v>469650</v>
      </c>
      <c r="I27" s="11"/>
      <c r="J27" s="11"/>
      <c r="K27" s="14"/>
    </row>
    <row r="28" spans="1:11" ht="13.5" customHeight="1">
      <c r="A28" s="6"/>
      <c r="B28" s="55" t="s">
        <v>114</v>
      </c>
      <c r="C28" s="56"/>
      <c r="D28" s="56"/>
      <c r="E28" s="56"/>
      <c r="F28" s="56"/>
      <c r="G28" s="57"/>
      <c r="H28" s="11">
        <f>SUM(H26:H27)</f>
        <v>1665538</v>
      </c>
      <c r="I28" s="11">
        <f>SUM(I26:I27)</f>
        <v>1318708</v>
      </c>
      <c r="J28" s="11">
        <f>SUM(J26:J27)</f>
        <v>1443568</v>
      </c>
      <c r="K28" s="14"/>
    </row>
    <row r="29" spans="1:10" ht="20.25" customHeight="1" hidden="1">
      <c r="A29" s="5" t="s">
        <v>100</v>
      </c>
      <c r="B29" s="31" t="s">
        <v>101</v>
      </c>
      <c r="C29" s="32"/>
      <c r="D29" s="32"/>
      <c r="E29" s="32"/>
      <c r="F29" s="32"/>
      <c r="G29" s="33"/>
      <c r="H29" s="11"/>
      <c r="I29" s="7"/>
      <c r="J29" s="7"/>
    </row>
    <row r="30" spans="1:11" ht="24.75" customHeight="1" hidden="1">
      <c r="A30" s="6" t="s">
        <v>102</v>
      </c>
      <c r="B30" s="49" t="s">
        <v>103</v>
      </c>
      <c r="C30" s="50"/>
      <c r="D30" s="50"/>
      <c r="E30" s="50"/>
      <c r="F30" s="50"/>
      <c r="G30" s="51"/>
      <c r="H30" s="10">
        <v>0</v>
      </c>
      <c r="I30" s="7">
        <v>0</v>
      </c>
      <c r="J30" s="7">
        <v>0</v>
      </c>
      <c r="K30" s="14"/>
    </row>
    <row r="31" spans="1:11" ht="17.25" customHeight="1" hidden="1">
      <c r="A31" s="6"/>
      <c r="B31" s="55" t="s">
        <v>104</v>
      </c>
      <c r="C31" s="56"/>
      <c r="D31" s="56"/>
      <c r="E31" s="56"/>
      <c r="F31" s="56"/>
      <c r="G31" s="57"/>
      <c r="H31" s="11">
        <f>SUM(H30)</f>
        <v>0</v>
      </c>
      <c r="I31" s="7"/>
      <c r="J31" s="19"/>
      <c r="K31" s="14"/>
    </row>
    <row r="32" spans="1:10" ht="13.5">
      <c r="A32" s="5" t="s">
        <v>33</v>
      </c>
      <c r="B32" s="31" t="s">
        <v>34</v>
      </c>
      <c r="C32" s="32"/>
      <c r="D32" s="32"/>
      <c r="E32" s="32"/>
      <c r="F32" s="32"/>
      <c r="G32" s="33"/>
      <c r="H32" s="11"/>
      <c r="I32" s="7"/>
      <c r="J32" s="7"/>
    </row>
    <row r="33" spans="1:13" ht="13.5">
      <c r="A33" s="6" t="s">
        <v>65</v>
      </c>
      <c r="B33" s="49" t="s">
        <v>66</v>
      </c>
      <c r="C33" s="50"/>
      <c r="D33" s="50"/>
      <c r="E33" s="50"/>
      <c r="F33" s="50"/>
      <c r="G33" s="51"/>
      <c r="H33" s="10">
        <v>4350182.27</v>
      </c>
      <c r="I33" s="10">
        <v>1911708.46</v>
      </c>
      <c r="J33" s="10">
        <v>1911708.46</v>
      </c>
      <c r="K33" s="23"/>
      <c r="L33" s="23"/>
      <c r="M33" s="23"/>
    </row>
    <row r="34" spans="1:13" ht="13.5" hidden="1">
      <c r="A34" s="6" t="s">
        <v>116</v>
      </c>
      <c r="B34" s="49" t="s">
        <v>115</v>
      </c>
      <c r="C34" s="50"/>
      <c r="D34" s="50"/>
      <c r="E34" s="50"/>
      <c r="F34" s="50"/>
      <c r="G34" s="51"/>
      <c r="H34" s="10">
        <v>0</v>
      </c>
      <c r="I34" s="10">
        <v>0</v>
      </c>
      <c r="J34" s="10">
        <v>0</v>
      </c>
      <c r="K34" s="23">
        <v>70000</v>
      </c>
      <c r="L34" s="26"/>
      <c r="M34" s="26"/>
    </row>
    <row r="35" spans="1:11" ht="13.5">
      <c r="A35" s="6" t="s">
        <v>106</v>
      </c>
      <c r="B35" s="49" t="s">
        <v>107</v>
      </c>
      <c r="C35" s="50"/>
      <c r="D35" s="50"/>
      <c r="E35" s="50"/>
      <c r="F35" s="50"/>
      <c r="G35" s="51"/>
      <c r="H35" s="10">
        <v>5898933.14</v>
      </c>
      <c r="I35" s="10">
        <v>1000000</v>
      </c>
      <c r="J35" s="10">
        <v>1000000</v>
      </c>
      <c r="K35" s="23"/>
    </row>
    <row r="36" spans="1:11" ht="13.5">
      <c r="A36" s="6" t="s">
        <v>61</v>
      </c>
      <c r="B36" s="49" t="s">
        <v>62</v>
      </c>
      <c r="C36" s="50"/>
      <c r="D36" s="50"/>
      <c r="E36" s="50"/>
      <c r="F36" s="50"/>
      <c r="G36" s="51"/>
      <c r="H36" s="10">
        <v>83197078.52</v>
      </c>
      <c r="I36" s="10">
        <v>27745000</v>
      </c>
      <c r="J36" s="10">
        <v>19512000</v>
      </c>
      <c r="K36" s="23"/>
    </row>
    <row r="37" spans="1:11" ht="13.5">
      <c r="A37" s="6" t="s">
        <v>122</v>
      </c>
      <c r="B37" s="49" t="s">
        <v>123</v>
      </c>
      <c r="C37" s="50"/>
      <c r="D37" s="50"/>
      <c r="E37" s="50"/>
      <c r="F37" s="50"/>
      <c r="G37" s="51"/>
      <c r="H37" s="10">
        <v>15083172.6</v>
      </c>
      <c r="I37" s="10">
        <v>0</v>
      </c>
      <c r="J37" s="10">
        <v>0</v>
      </c>
      <c r="K37" s="23"/>
    </row>
    <row r="38" spans="1:13" ht="13.5">
      <c r="A38" s="6" t="s">
        <v>38</v>
      </c>
      <c r="B38" s="49" t="s">
        <v>35</v>
      </c>
      <c r="C38" s="50"/>
      <c r="D38" s="50"/>
      <c r="E38" s="50"/>
      <c r="F38" s="50"/>
      <c r="G38" s="51"/>
      <c r="H38" s="10">
        <v>120000</v>
      </c>
      <c r="I38" s="10">
        <v>120000</v>
      </c>
      <c r="J38" s="10">
        <v>120000</v>
      </c>
      <c r="K38" s="23"/>
      <c r="L38" s="23"/>
      <c r="M38" s="23"/>
    </row>
    <row r="39" spans="1:10" ht="15" customHeight="1">
      <c r="A39" s="6"/>
      <c r="B39" s="55" t="s">
        <v>36</v>
      </c>
      <c r="C39" s="56"/>
      <c r="D39" s="56"/>
      <c r="E39" s="56"/>
      <c r="F39" s="56"/>
      <c r="G39" s="57"/>
      <c r="H39" s="15">
        <f>SUM(H33:H38)</f>
        <v>108649366.52999999</v>
      </c>
      <c r="I39" s="15">
        <f>SUM(I33:I38)</f>
        <v>30776708.46</v>
      </c>
      <c r="J39" s="15">
        <f>SUM(J33:J38)</f>
        <v>22543708.46</v>
      </c>
    </row>
    <row r="40" spans="1:10" ht="15" customHeight="1">
      <c r="A40" s="5" t="s">
        <v>23</v>
      </c>
      <c r="B40" s="31" t="s">
        <v>2</v>
      </c>
      <c r="C40" s="32"/>
      <c r="D40" s="32"/>
      <c r="E40" s="32"/>
      <c r="F40" s="32"/>
      <c r="G40" s="33"/>
      <c r="H40" s="10"/>
      <c r="I40" s="7"/>
      <c r="J40" s="7"/>
    </row>
    <row r="41" spans="1:12" ht="15" customHeight="1">
      <c r="A41" s="6" t="s">
        <v>80</v>
      </c>
      <c r="B41" s="49" t="s">
        <v>78</v>
      </c>
      <c r="C41" s="50"/>
      <c r="D41" s="50"/>
      <c r="E41" s="50"/>
      <c r="F41" s="50"/>
      <c r="G41" s="51"/>
      <c r="H41" s="10">
        <v>5640000</v>
      </c>
      <c r="I41" s="10">
        <v>1850000</v>
      </c>
      <c r="J41" s="10">
        <v>1300000</v>
      </c>
      <c r="K41" s="23">
        <v>-20000</v>
      </c>
      <c r="L41" s="23"/>
    </row>
    <row r="42" spans="1:12" ht="12.75" customHeight="1">
      <c r="A42" s="6" t="s">
        <v>22</v>
      </c>
      <c r="B42" s="49" t="s">
        <v>3</v>
      </c>
      <c r="C42" s="50"/>
      <c r="D42" s="50"/>
      <c r="E42" s="50"/>
      <c r="F42" s="50"/>
      <c r="G42" s="51"/>
      <c r="H42" s="10">
        <v>28185857.96</v>
      </c>
      <c r="I42" s="10">
        <v>14352600</v>
      </c>
      <c r="J42" s="10">
        <v>14488000</v>
      </c>
      <c r="K42" s="23">
        <v>480000</v>
      </c>
      <c r="L42" s="23"/>
    </row>
    <row r="43" spans="1:11" ht="12.75" customHeight="1">
      <c r="A43" s="6" t="s">
        <v>81</v>
      </c>
      <c r="B43" s="49" t="s">
        <v>79</v>
      </c>
      <c r="C43" s="50"/>
      <c r="D43" s="50"/>
      <c r="E43" s="50"/>
      <c r="F43" s="50"/>
      <c r="G43" s="51"/>
      <c r="H43" s="10">
        <v>25731923.74</v>
      </c>
      <c r="I43" s="10">
        <v>20045198.85</v>
      </c>
      <c r="J43" s="10">
        <v>18045198.85</v>
      </c>
      <c r="K43" s="23"/>
    </row>
    <row r="44" spans="1:11" ht="13.5">
      <c r="A44" s="6" t="s">
        <v>32</v>
      </c>
      <c r="B44" s="49" t="s">
        <v>4</v>
      </c>
      <c r="C44" s="50"/>
      <c r="D44" s="50"/>
      <c r="E44" s="50"/>
      <c r="F44" s="50"/>
      <c r="G44" s="51"/>
      <c r="H44" s="10">
        <v>8204567.4</v>
      </c>
      <c r="I44" s="10">
        <v>8204750.1</v>
      </c>
      <c r="J44" s="10">
        <v>8204940.1</v>
      </c>
      <c r="K44" s="23"/>
    </row>
    <row r="45" spans="1:10" ht="12.75">
      <c r="A45" s="6"/>
      <c r="B45" s="43" t="s">
        <v>5</v>
      </c>
      <c r="C45" s="44"/>
      <c r="D45" s="44"/>
      <c r="E45" s="44"/>
      <c r="F45" s="44"/>
      <c r="G45" s="45"/>
      <c r="H45" s="11">
        <f>SUM(H41:H44)</f>
        <v>67762349.10000001</v>
      </c>
      <c r="I45" s="11">
        <f>SUM(I41:I44)</f>
        <v>44452548.95</v>
      </c>
      <c r="J45" s="11">
        <f>SUM(J41:J44)</f>
        <v>42038138.95</v>
      </c>
    </row>
    <row r="46" spans="1:10" ht="13.5">
      <c r="A46" s="5" t="s">
        <v>21</v>
      </c>
      <c r="B46" s="70" t="s">
        <v>6</v>
      </c>
      <c r="C46" s="71"/>
      <c r="D46" s="71"/>
      <c r="E46" s="71"/>
      <c r="F46" s="71"/>
      <c r="G46" s="72"/>
      <c r="H46" s="7"/>
      <c r="I46" s="7"/>
      <c r="J46" s="7"/>
    </row>
    <row r="47" spans="1:11" ht="13.5">
      <c r="A47" s="6" t="s">
        <v>20</v>
      </c>
      <c r="B47" s="28" t="s">
        <v>70</v>
      </c>
      <c r="C47" s="29"/>
      <c r="D47" s="29"/>
      <c r="E47" s="29"/>
      <c r="F47" s="29"/>
      <c r="G47" s="30"/>
      <c r="H47" s="7">
        <v>74851220</v>
      </c>
      <c r="I47" s="7">
        <v>75903505</v>
      </c>
      <c r="J47" s="7">
        <v>78445164</v>
      </c>
      <c r="K47" s="24">
        <v>-149775</v>
      </c>
    </row>
    <row r="48" spans="1:13" ht="12" customHeight="1">
      <c r="A48" s="6" t="s">
        <v>19</v>
      </c>
      <c r="B48" s="28" t="s">
        <v>71</v>
      </c>
      <c r="C48" s="29"/>
      <c r="D48" s="29"/>
      <c r="E48" s="29"/>
      <c r="F48" s="29"/>
      <c r="G48" s="30"/>
      <c r="H48" s="7">
        <v>329856595.72</v>
      </c>
      <c r="I48" s="7">
        <v>321356952.16</v>
      </c>
      <c r="J48" s="7">
        <v>333049836.16</v>
      </c>
      <c r="K48" s="24">
        <v>-133039.3</v>
      </c>
      <c r="L48" s="24"/>
      <c r="M48" s="24"/>
    </row>
    <row r="49" spans="1:11" ht="12" customHeight="1">
      <c r="A49" s="6" t="s">
        <v>82</v>
      </c>
      <c r="B49" s="28" t="s">
        <v>83</v>
      </c>
      <c r="C49" s="29"/>
      <c r="D49" s="29"/>
      <c r="E49" s="29"/>
      <c r="F49" s="29"/>
      <c r="G49" s="30"/>
      <c r="H49" s="7">
        <v>40930662</v>
      </c>
      <c r="I49" s="7">
        <v>41040763</v>
      </c>
      <c r="J49" s="7">
        <v>41540763</v>
      </c>
      <c r="K49" s="24">
        <v>149775</v>
      </c>
    </row>
    <row r="50" spans="1:13" ht="12" customHeight="1">
      <c r="A50" s="6" t="s">
        <v>18</v>
      </c>
      <c r="B50" s="76" t="s">
        <v>84</v>
      </c>
      <c r="C50" s="77"/>
      <c r="D50" s="77"/>
      <c r="E50" s="77"/>
      <c r="F50" s="77"/>
      <c r="G50" s="78"/>
      <c r="H50" s="7">
        <v>820500</v>
      </c>
      <c r="I50" s="7">
        <v>820500</v>
      </c>
      <c r="J50" s="7">
        <v>820500</v>
      </c>
      <c r="K50" s="25">
        <v>0</v>
      </c>
      <c r="L50" s="25"/>
      <c r="M50" s="25"/>
    </row>
    <row r="51" spans="1:13" ht="15.75" customHeight="1">
      <c r="A51" s="6" t="s">
        <v>17</v>
      </c>
      <c r="B51" s="28" t="s">
        <v>7</v>
      </c>
      <c r="C51" s="29"/>
      <c r="D51" s="29"/>
      <c r="E51" s="29"/>
      <c r="F51" s="29"/>
      <c r="G51" s="30"/>
      <c r="H51" s="7">
        <v>43723623</v>
      </c>
      <c r="I51" s="7">
        <v>41647232</v>
      </c>
      <c r="J51" s="7">
        <v>41745213</v>
      </c>
      <c r="K51" s="24">
        <v>20000</v>
      </c>
      <c r="L51" s="24"/>
      <c r="M51" s="24"/>
    </row>
    <row r="52" spans="1:10" ht="15.75" customHeight="1">
      <c r="A52" s="6"/>
      <c r="B52" s="43" t="s">
        <v>8</v>
      </c>
      <c r="C52" s="44"/>
      <c r="D52" s="44"/>
      <c r="E52" s="44"/>
      <c r="F52" s="44"/>
      <c r="G52" s="45"/>
      <c r="H52" s="8">
        <f>SUM(H47:H51)</f>
        <v>490182600.72</v>
      </c>
      <c r="I52" s="8">
        <f>SUM(I47:I51)</f>
        <v>480768952.16</v>
      </c>
      <c r="J52" s="8">
        <f>SUM(J47:J51)</f>
        <v>495601476.16</v>
      </c>
    </row>
    <row r="53" spans="1:10" ht="20.25" customHeight="1">
      <c r="A53" s="5" t="s">
        <v>16</v>
      </c>
      <c r="B53" s="70" t="s">
        <v>59</v>
      </c>
      <c r="C53" s="71"/>
      <c r="D53" s="71"/>
      <c r="E53" s="71"/>
      <c r="F53" s="71"/>
      <c r="G53" s="72"/>
      <c r="H53" s="7"/>
      <c r="I53" s="7"/>
      <c r="J53" s="7"/>
    </row>
    <row r="54" spans="1:11" ht="14.25" customHeight="1">
      <c r="A54" s="6" t="s">
        <v>73</v>
      </c>
      <c r="B54" s="28" t="s">
        <v>74</v>
      </c>
      <c r="C54" s="29"/>
      <c r="D54" s="29"/>
      <c r="E54" s="29"/>
      <c r="F54" s="29"/>
      <c r="G54" s="30"/>
      <c r="H54" s="7">
        <v>82666082.02</v>
      </c>
      <c r="I54" s="7">
        <v>67782956.26</v>
      </c>
      <c r="J54" s="7">
        <v>69055243.35</v>
      </c>
      <c r="K54" s="24"/>
    </row>
    <row r="55" spans="1:11" ht="15" customHeight="1">
      <c r="A55" s="6" t="s">
        <v>72</v>
      </c>
      <c r="B55" s="28" t="s">
        <v>49</v>
      </c>
      <c r="C55" s="29"/>
      <c r="D55" s="29"/>
      <c r="E55" s="29"/>
      <c r="F55" s="29"/>
      <c r="G55" s="30"/>
      <c r="H55" s="7">
        <v>8929882.04</v>
      </c>
      <c r="I55" s="7">
        <v>8910000</v>
      </c>
      <c r="J55" s="7">
        <v>9110000</v>
      </c>
      <c r="K55" s="24"/>
    </row>
    <row r="56" spans="1:10" ht="13.5" customHeight="1">
      <c r="A56" s="6"/>
      <c r="B56" s="43" t="s">
        <v>50</v>
      </c>
      <c r="C56" s="44"/>
      <c r="D56" s="44"/>
      <c r="E56" s="44"/>
      <c r="F56" s="44"/>
      <c r="G56" s="45"/>
      <c r="H56" s="8">
        <f>SUM(H54:H55)</f>
        <v>91595964.06</v>
      </c>
      <c r="I56" s="8">
        <f>SUM(I54:I55)</f>
        <v>76692956.26</v>
      </c>
      <c r="J56" s="8">
        <f>SUM(J54:J55)</f>
        <v>78165243.35</v>
      </c>
    </row>
    <row r="57" spans="1:10" ht="21.75" customHeight="1">
      <c r="A57" s="6" t="s">
        <v>15</v>
      </c>
      <c r="B57" s="70" t="s">
        <v>44</v>
      </c>
      <c r="C57" s="71"/>
      <c r="D57" s="71"/>
      <c r="E57" s="71"/>
      <c r="F57" s="71"/>
      <c r="G57" s="72"/>
      <c r="H57" s="7"/>
      <c r="I57" s="7"/>
      <c r="J57" s="7"/>
    </row>
    <row r="58" spans="1:11" ht="13.5" customHeight="1" hidden="1">
      <c r="A58" s="6" t="s">
        <v>69</v>
      </c>
      <c r="B58" s="28" t="s">
        <v>54</v>
      </c>
      <c r="C58" s="29"/>
      <c r="D58" s="29"/>
      <c r="E58" s="29"/>
      <c r="F58" s="29"/>
      <c r="G58" s="30"/>
      <c r="H58" s="7">
        <v>0</v>
      </c>
      <c r="I58" s="7"/>
      <c r="J58" s="7"/>
      <c r="K58" s="14"/>
    </row>
    <row r="59" spans="1:10" ht="17.25" customHeight="1" hidden="1">
      <c r="A59" s="6"/>
      <c r="B59" s="43" t="s">
        <v>60</v>
      </c>
      <c r="C59" s="44"/>
      <c r="D59" s="44"/>
      <c r="E59" s="44"/>
      <c r="F59" s="44"/>
      <c r="G59" s="45"/>
      <c r="H59" s="8">
        <f>SUM(H58)</f>
        <v>0</v>
      </c>
      <c r="I59" s="7"/>
      <c r="J59" s="7"/>
    </row>
    <row r="60" spans="1:10" ht="13.5">
      <c r="A60" s="6" t="s">
        <v>14</v>
      </c>
      <c r="B60" s="70" t="s">
        <v>9</v>
      </c>
      <c r="C60" s="71"/>
      <c r="D60" s="71"/>
      <c r="E60" s="71"/>
      <c r="F60" s="71"/>
      <c r="G60" s="72"/>
      <c r="H60" s="7"/>
      <c r="I60" s="7"/>
      <c r="J60" s="7"/>
    </row>
    <row r="61" spans="1:13" ht="13.5">
      <c r="A61" s="6" t="s">
        <v>13</v>
      </c>
      <c r="B61" s="28" t="s">
        <v>86</v>
      </c>
      <c r="C61" s="29"/>
      <c r="D61" s="29"/>
      <c r="E61" s="29"/>
      <c r="F61" s="29"/>
      <c r="G61" s="30"/>
      <c r="H61" s="9">
        <v>5300000</v>
      </c>
      <c r="I61" s="9">
        <v>5300000</v>
      </c>
      <c r="J61" s="9">
        <v>5300000</v>
      </c>
      <c r="K61" s="24"/>
      <c r="L61" s="24"/>
      <c r="M61" s="24"/>
    </row>
    <row r="62" spans="1:13" ht="13.5">
      <c r="A62" s="6" t="s">
        <v>67</v>
      </c>
      <c r="B62" s="28" t="s">
        <v>68</v>
      </c>
      <c r="C62" s="29"/>
      <c r="D62" s="29"/>
      <c r="E62" s="29"/>
      <c r="F62" s="29"/>
      <c r="G62" s="30"/>
      <c r="H62" s="9">
        <v>2547675</v>
      </c>
      <c r="I62" s="9">
        <v>2185000</v>
      </c>
      <c r="J62" s="9">
        <v>190000</v>
      </c>
      <c r="K62" s="24"/>
      <c r="L62" s="25"/>
      <c r="M62" s="25"/>
    </row>
    <row r="63" spans="1:13" ht="13.5">
      <c r="A63" s="6" t="s">
        <v>39</v>
      </c>
      <c r="B63" s="28" t="s">
        <v>40</v>
      </c>
      <c r="C63" s="29"/>
      <c r="D63" s="29"/>
      <c r="E63" s="29"/>
      <c r="F63" s="29"/>
      <c r="G63" s="30"/>
      <c r="H63" s="7">
        <v>82475586.78</v>
      </c>
      <c r="I63" s="7">
        <v>63030961.25</v>
      </c>
      <c r="J63" s="7">
        <v>64978564.93</v>
      </c>
      <c r="K63" s="24">
        <v>-19462625.15</v>
      </c>
      <c r="L63" s="24"/>
      <c r="M63" s="24"/>
    </row>
    <row r="64" spans="1:11" ht="15" customHeight="1">
      <c r="A64" s="6" t="s">
        <v>63</v>
      </c>
      <c r="B64" s="73" t="s">
        <v>64</v>
      </c>
      <c r="C64" s="74"/>
      <c r="D64" s="74"/>
      <c r="E64" s="74"/>
      <c r="F64" s="74"/>
      <c r="G64" s="75"/>
      <c r="H64" s="7">
        <v>4418650.4</v>
      </c>
      <c r="I64" s="7">
        <v>4145000</v>
      </c>
      <c r="J64" s="7">
        <v>3545000</v>
      </c>
      <c r="K64" s="24"/>
    </row>
    <row r="65" spans="1:10" ht="12.75">
      <c r="A65" s="6"/>
      <c r="B65" s="43" t="s">
        <v>10</v>
      </c>
      <c r="C65" s="44"/>
      <c r="D65" s="44"/>
      <c r="E65" s="44"/>
      <c r="F65" s="44"/>
      <c r="G65" s="45"/>
      <c r="H65" s="8">
        <f>SUM(H61,H62,H63,H64)</f>
        <v>94741912.18</v>
      </c>
      <c r="I65" s="8">
        <f>SUM(I61,I62,I63,I64)</f>
        <v>74660961.25</v>
      </c>
      <c r="J65" s="8">
        <f>SUM(J61,J62,J63,J64)</f>
        <v>74013564.93</v>
      </c>
    </row>
    <row r="66" spans="1:10" ht="13.5">
      <c r="A66" s="6" t="s">
        <v>12</v>
      </c>
      <c r="B66" s="70" t="s">
        <v>31</v>
      </c>
      <c r="C66" s="71"/>
      <c r="D66" s="71"/>
      <c r="E66" s="71"/>
      <c r="F66" s="71"/>
      <c r="G66" s="72"/>
      <c r="H66" s="8"/>
      <c r="I66" s="7"/>
      <c r="J66" s="7"/>
    </row>
    <row r="67" spans="1:12" ht="13.5">
      <c r="A67" s="6" t="s">
        <v>51</v>
      </c>
      <c r="B67" s="28" t="s">
        <v>52</v>
      </c>
      <c r="C67" s="29"/>
      <c r="D67" s="29"/>
      <c r="E67" s="29"/>
      <c r="F67" s="29"/>
      <c r="G67" s="30"/>
      <c r="H67" s="7">
        <v>12674203.61</v>
      </c>
      <c r="I67" s="7">
        <v>5399533.76</v>
      </c>
      <c r="J67" s="7">
        <v>19929593.41</v>
      </c>
      <c r="K67" s="24">
        <v>128000</v>
      </c>
      <c r="L67" s="24"/>
    </row>
    <row r="68" spans="1:10" ht="12.75">
      <c r="A68" s="6"/>
      <c r="B68" s="43" t="s">
        <v>53</v>
      </c>
      <c r="C68" s="44"/>
      <c r="D68" s="44"/>
      <c r="E68" s="44"/>
      <c r="F68" s="44"/>
      <c r="G68" s="45"/>
      <c r="H68" s="8">
        <f>SUM(H67)</f>
        <v>12674203.61</v>
      </c>
      <c r="I68" s="8">
        <f>SUM(I67)</f>
        <v>5399533.76</v>
      </c>
      <c r="J68" s="8">
        <f>SUM(J67)</f>
        <v>19929593.41</v>
      </c>
    </row>
    <row r="69" spans="1:10" ht="13.5">
      <c r="A69" s="6" t="s">
        <v>45</v>
      </c>
      <c r="B69" s="70" t="s">
        <v>46</v>
      </c>
      <c r="C69" s="71"/>
      <c r="D69" s="71"/>
      <c r="E69" s="71"/>
      <c r="F69" s="71"/>
      <c r="G69" s="72"/>
      <c r="H69" s="8"/>
      <c r="I69" s="7"/>
      <c r="J69" s="7"/>
    </row>
    <row r="70" spans="1:11" ht="12" customHeight="1">
      <c r="A70" s="6" t="s">
        <v>47</v>
      </c>
      <c r="B70" s="28" t="s">
        <v>85</v>
      </c>
      <c r="C70" s="29"/>
      <c r="D70" s="29"/>
      <c r="E70" s="29"/>
      <c r="F70" s="29"/>
      <c r="G70" s="30"/>
      <c r="H70" s="7">
        <v>7100000</v>
      </c>
      <c r="I70" s="7">
        <v>7247000</v>
      </c>
      <c r="J70" s="7">
        <v>7247000</v>
      </c>
      <c r="K70" s="24"/>
    </row>
    <row r="71" spans="1:10" ht="12.75" customHeight="1">
      <c r="A71" s="6"/>
      <c r="B71" s="43" t="s">
        <v>48</v>
      </c>
      <c r="C71" s="44"/>
      <c r="D71" s="44"/>
      <c r="E71" s="44"/>
      <c r="F71" s="44"/>
      <c r="G71" s="45"/>
      <c r="H71" s="8">
        <f>SUM(H70)</f>
        <v>7100000</v>
      </c>
      <c r="I71" s="8">
        <f>SUM(I70)</f>
        <v>7247000</v>
      </c>
      <c r="J71" s="8">
        <f>SUM(J70)</f>
        <v>7247000</v>
      </c>
    </row>
    <row r="72" spans="1:10" ht="12.75" customHeight="1">
      <c r="A72" s="6" t="s">
        <v>91</v>
      </c>
      <c r="B72" s="70" t="s">
        <v>98</v>
      </c>
      <c r="C72" s="71"/>
      <c r="D72" s="71"/>
      <c r="E72" s="71"/>
      <c r="F72" s="71"/>
      <c r="G72" s="72"/>
      <c r="H72" s="8"/>
      <c r="I72" s="8"/>
      <c r="J72" s="8"/>
    </row>
    <row r="73" spans="1:10" ht="12.75" customHeight="1">
      <c r="A73" s="6" t="s">
        <v>92</v>
      </c>
      <c r="B73" s="28" t="s">
        <v>99</v>
      </c>
      <c r="C73" s="29"/>
      <c r="D73" s="29"/>
      <c r="E73" s="29"/>
      <c r="F73" s="29"/>
      <c r="G73" s="30"/>
      <c r="H73" s="7">
        <v>100000</v>
      </c>
      <c r="I73" s="7">
        <v>100000</v>
      </c>
      <c r="J73" s="7">
        <v>100000</v>
      </c>
    </row>
    <row r="74" spans="1:10" ht="12" customHeight="1">
      <c r="A74" s="6"/>
      <c r="B74" s="43" t="s">
        <v>93</v>
      </c>
      <c r="C74" s="44"/>
      <c r="D74" s="44"/>
      <c r="E74" s="44"/>
      <c r="F74" s="44"/>
      <c r="G74" s="45"/>
      <c r="H74" s="8">
        <f>SUM(H73)</f>
        <v>100000</v>
      </c>
      <c r="I74" s="8">
        <f>SUM(I73)</f>
        <v>100000</v>
      </c>
      <c r="J74" s="8">
        <f>SUM(J73)</f>
        <v>100000</v>
      </c>
    </row>
    <row r="75" spans="1:10" ht="30.75" customHeight="1" hidden="1">
      <c r="A75" s="6" t="s">
        <v>55</v>
      </c>
      <c r="B75" s="70" t="s">
        <v>87</v>
      </c>
      <c r="C75" s="71"/>
      <c r="D75" s="71"/>
      <c r="E75" s="71"/>
      <c r="F75" s="71"/>
      <c r="G75" s="72"/>
      <c r="H75" s="7"/>
      <c r="I75" s="7"/>
      <c r="J75" s="7"/>
    </row>
    <row r="76" spans="1:10" ht="26.25" customHeight="1" hidden="1">
      <c r="A76" s="6" t="s">
        <v>56</v>
      </c>
      <c r="B76" s="28" t="s">
        <v>57</v>
      </c>
      <c r="C76" s="29"/>
      <c r="D76" s="29"/>
      <c r="E76" s="29"/>
      <c r="F76" s="29"/>
      <c r="G76" s="30"/>
      <c r="H76" s="10">
        <v>0</v>
      </c>
      <c r="I76" s="10">
        <v>0</v>
      </c>
      <c r="J76" s="10">
        <v>0</v>
      </c>
    </row>
    <row r="77" spans="1:11" ht="18" customHeight="1" hidden="1">
      <c r="A77" s="6" t="s">
        <v>94</v>
      </c>
      <c r="B77" s="28" t="s">
        <v>95</v>
      </c>
      <c r="C77" s="29"/>
      <c r="D77" s="29"/>
      <c r="E77" s="29"/>
      <c r="F77" s="29"/>
      <c r="G77" s="30"/>
      <c r="H77" s="10">
        <v>0</v>
      </c>
      <c r="I77" s="10">
        <v>0</v>
      </c>
      <c r="J77" s="10">
        <v>0</v>
      </c>
      <c r="K77" s="23"/>
    </row>
    <row r="78" spans="1:10" ht="24.75" customHeight="1" hidden="1">
      <c r="A78" s="6"/>
      <c r="B78" s="43" t="s">
        <v>88</v>
      </c>
      <c r="C78" s="44"/>
      <c r="D78" s="44"/>
      <c r="E78" s="44"/>
      <c r="F78" s="44"/>
      <c r="G78" s="45"/>
      <c r="H78" s="11">
        <f>SUM(H76:H77)</f>
        <v>0</v>
      </c>
      <c r="I78" s="11">
        <f>SUM(I76:I77)</f>
        <v>0</v>
      </c>
      <c r="J78" s="11">
        <f>SUM(J76:J77)</f>
        <v>0</v>
      </c>
    </row>
    <row r="79" spans="1:13" ht="13.5">
      <c r="A79" s="3"/>
      <c r="B79" s="70" t="s">
        <v>11</v>
      </c>
      <c r="C79" s="71"/>
      <c r="D79" s="71"/>
      <c r="E79" s="71"/>
      <c r="F79" s="71"/>
      <c r="G79" s="72"/>
      <c r="H79" s="16">
        <f>SUM(H24,H28,H31,H39,H45,H52,H56,H59,H65,H68,H71,H74,H78)</f>
        <v>1047245374.9500002</v>
      </c>
      <c r="I79" s="16">
        <f>SUM(I24,I28,I31,I39,I45,I52,I56,I59,I65,I68,I71,I74,I78)</f>
        <v>876560375.9200001</v>
      </c>
      <c r="J79" s="16">
        <f>SUM(J24,J28,J31,J39,J45,J52,J56,J59,J65,J68,J71,J74,J78)</f>
        <v>896578267.34</v>
      </c>
      <c r="K79" s="14">
        <f>SUM(K16:K78)</f>
        <v>-18987664.45</v>
      </c>
      <c r="L79" s="14">
        <f>SUM(L16:L78)</f>
        <v>0</v>
      </c>
      <c r="M79" s="14">
        <f>SUM(M16:M78)</f>
        <v>0</v>
      </c>
    </row>
  </sheetData>
  <sheetProtection/>
  <mergeCells count="77">
    <mergeCell ref="I2:J2"/>
    <mergeCell ref="B56:G56"/>
    <mergeCell ref="I5:J5"/>
    <mergeCell ref="I7:J7"/>
    <mergeCell ref="B47:G47"/>
    <mergeCell ref="B50:G50"/>
    <mergeCell ref="B55:G55"/>
    <mergeCell ref="B44:G44"/>
    <mergeCell ref="B45:G45"/>
    <mergeCell ref="B31:G31"/>
    <mergeCell ref="B52:G52"/>
    <mergeCell ref="B68:G68"/>
    <mergeCell ref="B65:G65"/>
    <mergeCell ref="B64:G64"/>
    <mergeCell ref="B58:G58"/>
    <mergeCell ref="B63:G63"/>
    <mergeCell ref="B57:G57"/>
    <mergeCell ref="B60:G60"/>
    <mergeCell ref="B46:G46"/>
    <mergeCell ref="B79:G79"/>
    <mergeCell ref="B78:G78"/>
    <mergeCell ref="B76:G76"/>
    <mergeCell ref="B71:G71"/>
    <mergeCell ref="B75:G75"/>
    <mergeCell ref="B62:G62"/>
    <mergeCell ref="B69:G69"/>
    <mergeCell ref="B70:G70"/>
    <mergeCell ref="B77:G77"/>
    <mergeCell ref="B72:G72"/>
    <mergeCell ref="B67:G67"/>
    <mergeCell ref="B66:G66"/>
    <mergeCell ref="B53:G53"/>
    <mergeCell ref="B48:G48"/>
    <mergeCell ref="B51:G51"/>
    <mergeCell ref="B61:G61"/>
    <mergeCell ref="B59:G59"/>
    <mergeCell ref="B49:G49"/>
    <mergeCell ref="B54:G54"/>
    <mergeCell ref="B43:G43"/>
    <mergeCell ref="B29:G29"/>
    <mergeCell ref="B36:G36"/>
    <mergeCell ref="B40:G40"/>
    <mergeCell ref="B41:G41"/>
    <mergeCell ref="B22:G22"/>
    <mergeCell ref="B23:G23"/>
    <mergeCell ref="B35:G35"/>
    <mergeCell ref="B39:G39"/>
    <mergeCell ref="B26:G26"/>
    <mergeCell ref="B24:G24"/>
    <mergeCell ref="B12:G13"/>
    <mergeCell ref="B42:G42"/>
    <mergeCell ref="B30:G30"/>
    <mergeCell ref="B25:G25"/>
    <mergeCell ref="B27:G27"/>
    <mergeCell ref="B28:G28"/>
    <mergeCell ref="B34:G34"/>
    <mergeCell ref="B15:G15"/>
    <mergeCell ref="B74:G74"/>
    <mergeCell ref="B18:G18"/>
    <mergeCell ref="B33:G33"/>
    <mergeCell ref="B16:G16"/>
    <mergeCell ref="B17:G17"/>
    <mergeCell ref="B20:G20"/>
    <mergeCell ref="B21:G21"/>
    <mergeCell ref="B19:G19"/>
    <mergeCell ref="B38:G38"/>
    <mergeCell ref="B37:G37"/>
    <mergeCell ref="I6:J6"/>
    <mergeCell ref="I1:J1"/>
    <mergeCell ref="I3:J3"/>
    <mergeCell ref="B73:G73"/>
    <mergeCell ref="B32:G32"/>
    <mergeCell ref="G7:H7"/>
    <mergeCell ref="B14:G14"/>
    <mergeCell ref="A9:J10"/>
    <mergeCell ref="H12:J12"/>
    <mergeCell ref="A12:A13"/>
  </mergeCells>
  <printOptions horizontalCentered="1"/>
  <pageMargins left="0.4330708661417323" right="0.2362204724409449" top="0.35433070866141736" bottom="0.35433070866141736" header="0.31496062992125984" footer="0.31496062992125984"/>
  <pageSetup fitToHeight="2" fitToWidth="2" horizontalDpi="600" verticalDpi="600" orientation="landscape" paperSize="9" r:id="rId1"/>
  <rowBreaks count="1" manualBreakCount="1"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AdminSec</cp:lastModifiedBy>
  <cp:lastPrinted>2024-02-28T00:59:17Z</cp:lastPrinted>
  <dcterms:created xsi:type="dcterms:W3CDTF">1996-10-08T23:32:33Z</dcterms:created>
  <dcterms:modified xsi:type="dcterms:W3CDTF">2024-04-24T04:18:56Z</dcterms:modified>
  <cp:category/>
  <cp:version/>
  <cp:contentType/>
  <cp:contentStatus/>
</cp:coreProperties>
</file>