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'Лист3'!$A$1:$L$119</definedName>
  </definedNames>
  <calcPr fullCalcOnLoad="1"/>
</workbook>
</file>

<file path=xl/sharedStrings.xml><?xml version="1.0" encoding="utf-8"?>
<sst xmlns="http://schemas.openxmlformats.org/spreadsheetml/2006/main" count="170" uniqueCount="166">
  <si>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</si>
  <si>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</si>
  <si>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</si>
  <si>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</si>
  <si>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</si>
  <si>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</si>
  <si>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</si>
  <si>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</si>
  <si>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</si>
  <si>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</si>
  <si>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</si>
  <si>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</si>
  <si>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</si>
  <si>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</si>
  <si>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</si>
  <si>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</si>
  <si>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</si>
  <si>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</si>
  <si>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</si>
  <si>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</si>
  <si>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</si>
  <si>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</si>
  <si>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</si>
  <si>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</si>
  <si>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</si>
  <si>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</si>
  <si>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</si>
  <si>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</si>
  <si>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</si>
  <si>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</si>
  <si>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</si>
  <si>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</si>
  <si>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</si>
  <si>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</si>
  <si>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</si>
  <si>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</si>
  <si>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</si>
  <si>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</si>
  <si>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</si>
  <si>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</si>
  <si>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</si>
  <si>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</si>
  <si>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</si>
  <si>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</si>
  <si>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</si>
  <si>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</si>
  <si>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</si>
  <si>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</si>
  <si>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</si>
  <si>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</si>
  <si>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</si>
  <si>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</si>
  <si>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</si>
  <si>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</si>
  <si>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</si>
  <si>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</si>
  <si>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</si>
  <si>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</si>
  <si>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1 11 09000 00 0000 120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</si>
  <si>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</si>
  <si>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</si>
  <si>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(рублей)</t>
  </si>
  <si>
    <t>2 02 01000 00 0000 150</t>
  </si>
  <si>
    <t>2 02 20000 00 0000 150</t>
  </si>
  <si>
    <t>2 02 30000 00 0000 150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</si>
  <si>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</si>
  <si>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</si>
  <si>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</si>
  <si>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</si>
  <si>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1 16 10000 00 0000 140</t>
  </si>
  <si>
    <t>Платежи в целях возмещения причиненного ущерба (убытков)</t>
  </si>
  <si>
    <t>1 05 01000 00 0000 110</t>
  </si>
  <si>
    <t>Объемы доходов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</si>
  <si>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</si>
  <si>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</si>
  <si>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приобретение музыкальных инструментов и художественного инвентаря для учреждений дополнительного образования детей в сфере культуры</t>
  </si>
  <si>
    <t xml:space="preserve">комплектование книжных фондов и обеспечение информационно-техническим оборудованием библиотек </t>
  </si>
  <si>
    <t xml:space="preserve">обеспечение граждан твердым топливом </t>
  </si>
  <si>
    <t>приобретение и поставка спортивного инвентаря, спортивного оборудования и иного имущества для развития массового спорта</t>
  </si>
  <si>
    <t>капитальный ремонт зданий муниципальных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</si>
  <si>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</si>
  <si>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обеспечение оздоровления и отдыха детей Приморского края (за исключением организации отдыха детей в каникулярное время)</t>
  </si>
  <si>
    <t>обеспечение бесплатным питанием детей, обучающихся в муниципальных образовательных организациях Приморского края</t>
  </si>
  <si>
    <t>осуществление государственных полномочий органов опеки и попечительства в отношении несовершеннолетних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</si>
  <si>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</si>
  <si>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</si>
  <si>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</si>
  <si>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</si>
  <si>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>1 01 02000 01 0000 110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</si>
  <si>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</si>
  <si>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</si>
  <si>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</si>
  <si>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2 02 04000 00 0000 150</t>
  </si>
  <si>
    <t>1 13 01000 00 0000 130</t>
  </si>
  <si>
    <t>реализация проектов инициативного бюджетирования по направлению "Твой проект"</t>
  </si>
  <si>
    <t>Приложение 2 к решению Думы</t>
  </si>
  <si>
    <t>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</si>
  <si>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</si>
  <si>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</si>
  <si>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обеспечение развития и укрепления материально-технической базы домов культуры и населения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</si>
  <si>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</si>
  <si>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организация физкультурно-спортивной работы по месту жительства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</si>
  <si>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</si>
  <si>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</si>
  <si>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</si>
  <si>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</si>
  <si>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>Яковлевского муниципального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</si>
  <si>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</si>
  <si>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</si>
  <si>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2 02 19999 14 0000 150</t>
  </si>
  <si>
    <t>Прочие дотации бюджетам муниципальных округов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</si>
  <si>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</si>
  <si>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</si>
  <si>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2 02 29999 14  0000 150</t>
  </si>
  <si>
    <t>Прочие субсидии бюджетам муниципальных округов</t>
  </si>
  <si>
    <t>организация транспортного обслуживания населения в границах муниципальных образований Приморского края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</si>
  <si>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</si>
  <si>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2 02 25299 14 0000 150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</si>
  <si>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</si>
  <si>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поддержка муниципальных программ по благоустройству территорий муниципальных образований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</si>
  <si>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</si>
  <si>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 </t>
  </si>
  <si>
    <t>меры социальной поддержки педагогических работников муниципальных образовательных организаций Приморского края</t>
  </si>
  <si>
    <t>Субвенции бюджетам муниципальных округов на компенсацию части платы, взимаемой с родителей (законных предствавителей)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</si>
  <si>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</si>
  <si>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</si>
  <si>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</si>
  <si>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</si>
  <si>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</si>
  <si>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</si>
  <si>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</si>
  <si>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</si>
  <si>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</si>
  <si>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</si>
  <si>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</si>
  <si>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</si>
  <si>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</si>
  <si>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2 02 39999 14 0000 150</t>
  </si>
  <si>
    <t>Прочие субвенции бюджетам муниципальных округов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</si>
  <si>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</si>
  <si>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директороа по воспитанию и взаимодействию с детскими общественными объединениями в общеобразовательных организациях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</si>
  <si>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</si>
  <si>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</si>
  <si>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ОБЪЕМЫ ДОХОДОВ БЮДЖЕТА  ЯКОВЛЕВСКОГО МУНИЦИПАЛЬНОГО ОКРУГА НА 2024 ГОД И ПЛАНОВЫЙ ПЕРИОД 2025 И 2026 ГОДОВ</t>
  </si>
  <si>
    <t>1 06 00000 00 0000 000</t>
  </si>
  <si>
    <t>НАЛОГИ НА ИМУЩЕСТВО</t>
  </si>
  <si>
    <t>Налог на имущество физических лиц</t>
  </si>
  <si>
    <t>1 06 01000 00 0000 110</t>
  </si>
  <si>
    <t>1 06 06000 00 0000 110</t>
  </si>
  <si>
    <t>Земельный налог</t>
  </si>
  <si>
    <t>подготовка проектов межевания земельных участков и на проведение кадастровых работ</t>
  </si>
  <si>
    <t>закупка и монтаж оборудования для создания "умных" спортивных площадок</t>
  </si>
  <si>
    <t>2 02 25098 14 0000 150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</si>
  <si>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</si>
  <si>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2 02 25599 14 0000 150</t>
  </si>
  <si>
    <t>2 02 25753 14 0000 150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</si>
  <si>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</si>
  <si>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софинансирование закупки и монтажа оборудования для создания "умных" спортивных площадок</t>
  </si>
  <si>
    <t xml:space="preserve">   от 19 декабря 2023  № 181-НПА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</si>
  <si>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</si>
  <si>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</si>
  <si>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реализация проектов инициативного бюджетирования по направлению "Молодежный бюджет"</t>
  </si>
  <si>
    <t>создание условий для обеспечения услугами связи малочисленных и труднодоступных населенных пунктов Приморского края</t>
  </si>
  <si>
    <t>2 02 25243 14 0000 150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</si>
  <si>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</si>
  <si>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23 апреля 2024 № 282-НПА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</si>
</sst>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(* #,##0.000000_);_(* \(#,##0.000000\);_(* &quot;-&quot;??_);_(@_)"/>
    <numFmt numFmtId="189" formatCode="[$€-2]\ ###,000_);[Red]\([$€-2]\ ###,000\)"/>
    <numFmt numFmtId="190" formatCode="0.000"/>
  </numFmts>
  <fonts count="4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81" fontId="8" fillId="0" borderId="11" xfId="58" applyFont="1" applyBorder="1" applyAlignment="1">
      <alignment vertical="center"/>
    </xf>
    <xf numFmtId="181" fontId="8" fillId="33" borderId="11" xfId="58" applyFont="1" applyFill="1" applyBorder="1" applyAlignment="1">
      <alignment vertical="center"/>
    </xf>
    <xf numFmtId="181" fontId="7" fillId="0" borderId="11" xfId="58" applyFont="1" applyBorder="1" applyAlignment="1">
      <alignment vertical="center"/>
    </xf>
    <xf numFmtId="181" fontId="7" fillId="0" borderId="0" xfId="58" applyFont="1" applyAlignment="1">
      <alignment vertical="center"/>
    </xf>
    <xf numFmtId="181" fontId="7" fillId="33" borderId="11" xfId="58" applyFont="1" applyFill="1" applyBorder="1" applyAlignment="1">
      <alignment vertical="center"/>
    </xf>
    <xf numFmtId="181" fontId="8" fillId="33" borderId="13" xfId="58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73" fontId="0" fillId="34" borderId="0" xfId="58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81" fontId="7" fillId="33" borderId="0" xfId="58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81" fontId="7" fillId="33" borderId="10" xfId="58" applyFont="1" applyFill="1" applyBorder="1" applyAlignment="1">
      <alignment horizontal="center" vertical="center"/>
    </xf>
    <xf numFmtId="181" fontId="7" fillId="33" borderId="12" xfId="58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81" fontId="7" fillId="33" borderId="10" xfId="58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7" fillId="33" borderId="10" xfId="58" applyFont="1" applyFill="1" applyBorder="1" applyAlignment="1">
      <alignment horizontal="center" vertical="center"/>
    </xf>
    <xf numFmtId="181" fontId="7" fillId="33" borderId="12" xfId="58" applyFont="1" applyFill="1" applyBorder="1" applyAlignment="1">
      <alignment horizontal="center" vertical="center"/>
    </xf>
    <xf numFmtId="181" fontId="8" fillId="0" borderId="10" xfId="58" applyFont="1" applyBorder="1" applyAlignment="1">
      <alignment horizontal="center" vertical="center"/>
    </xf>
    <xf numFmtId="181" fontId="8" fillId="0" borderId="12" xfId="58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181" fontId="8" fillId="33" borderId="10" xfId="58" applyFont="1" applyFill="1" applyBorder="1" applyAlignment="1">
      <alignment horizontal="center" vertical="center"/>
    </xf>
    <xf numFmtId="181" fontId="8" fillId="33" borderId="12" xfId="5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81" fontId="3" fillId="33" borderId="10" xfId="58" applyFont="1" applyFill="1" applyBorder="1" applyAlignment="1">
      <alignment horizontal="center" vertical="center"/>
    </xf>
    <xf numFmtId="181" fontId="3" fillId="33" borderId="12" xfId="58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2" fontId="7" fillId="33" borderId="10" xfId="58" applyNumberFormat="1" applyFont="1" applyFill="1" applyBorder="1" applyAlignment="1">
      <alignment horizontal="center" vertical="center"/>
    </xf>
    <xf numFmtId="182" fontId="7" fillId="33" borderId="12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81" fontId="7" fillId="31" borderId="10" xfId="58" applyFont="1" applyFill="1" applyBorder="1" applyAlignment="1">
      <alignment horizontal="center" vertical="center"/>
    </xf>
    <xf numFmtId="181" fontId="7" fillId="31" borderId="12" xfId="5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3" fillId="0" borderId="10" xfId="58" applyNumberFormat="1" applyFont="1" applyFill="1" applyBorder="1" applyAlignment="1">
      <alignment horizontal="center" vertical="center"/>
    </xf>
    <xf numFmtId="181" fontId="3" fillId="0" borderId="12" xfId="58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81" fontId="3" fillId="33" borderId="10" xfId="58" applyNumberFormat="1" applyFont="1" applyFill="1" applyBorder="1" applyAlignment="1">
      <alignment horizontal="center" vertical="center"/>
    </xf>
    <xf numFmtId="181" fontId="3" fillId="33" borderId="12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181" fontId="3" fillId="0" borderId="10" xfId="58" applyFont="1" applyFill="1" applyBorder="1" applyAlignment="1">
      <alignment horizontal="center" vertical="center"/>
    </xf>
    <xf numFmtId="181" fontId="3" fillId="0" borderId="12" xfId="58" applyFont="1" applyFill="1" applyBorder="1" applyAlignment="1">
      <alignment horizontal="center" vertical="center"/>
    </xf>
    <xf numFmtId="181" fontId="2" fillId="35" borderId="10" xfId="58" applyNumberFormat="1" applyFont="1" applyFill="1" applyBorder="1" applyAlignment="1">
      <alignment horizontal="center" vertical="center"/>
    </xf>
    <xf numFmtId="181" fontId="2" fillId="35" borderId="12" xfId="58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="89" zoomScaleNormal="150" zoomScaleSheetLayoutView="89" zoomScalePageLayoutView="0" workbookViewId="0" topLeftCell="A1">
      <selection activeCell="J3" sqref="J3:K3"/>
    </sheetView>
  </sheetViews>
  <sheetFormatPr defaultColWidth="9.140625" defaultRowHeight="12.75"/>
  <cols>
    <col min="2" max="2" width="12.140625" style="0" customWidth="1"/>
    <col min="6" max="6" width="25.140625" style="0" customWidth="1"/>
    <col min="7" max="7" width="14.140625" style="0" hidden="1" customWidth="1"/>
    <col min="8" max="8" width="8.57421875" style="0" customWidth="1"/>
    <col min="9" max="9" width="8.8515625" style="0" customWidth="1"/>
    <col min="10" max="10" width="16.57421875" style="0" customWidth="1"/>
    <col min="11" max="11" width="16.8515625" style="0" customWidth="1"/>
    <col min="12" max="12" width="19.7109375" style="0" hidden="1" customWidth="1"/>
    <col min="13" max="13" width="15.8515625" style="0" customWidth="1"/>
    <col min="14" max="14" width="15.7109375" style="0" customWidth="1"/>
    <col min="15" max="15" width="15.140625" style="0" bestFit="1" customWidth="1"/>
  </cols>
  <sheetData>
    <row r="1" spans="7:11" ht="13.5" customHeight="1">
      <c r="G1" s="90"/>
      <c r="H1" s="90"/>
      <c r="I1" s="90"/>
      <c r="J1" s="90" t="s">
        <v>95</v>
      </c>
      <c r="K1" s="90"/>
    </row>
    <row r="2" spans="7:11" ht="12" customHeight="1">
      <c r="G2" s="3"/>
      <c r="H2" s="3"/>
      <c r="I2" s="3"/>
      <c r="J2" s="90" t="s">
        <v>106</v>
      </c>
      <c r="K2" s="90"/>
    </row>
    <row r="3" spans="7:11" ht="12.75" customHeight="1">
      <c r="G3" s="90"/>
      <c r="H3" s="90"/>
      <c r="I3" s="90"/>
      <c r="J3" s="90" t="s">
        <v>165</v>
      </c>
      <c r="K3" s="90"/>
    </row>
    <row r="4" ht="13.5" customHeight="1"/>
    <row r="5" spans="1:11" ht="13.5" customHeight="1">
      <c r="A5" s="1"/>
      <c r="B5" s="1"/>
      <c r="C5" s="1"/>
      <c r="D5" s="1"/>
      <c r="E5" s="1"/>
      <c r="F5" s="90" t="s">
        <v>95</v>
      </c>
      <c r="G5" s="90"/>
      <c r="H5" s="90"/>
      <c r="I5" s="90"/>
      <c r="J5" s="90"/>
      <c r="K5" s="90"/>
    </row>
    <row r="6" spans="1:11" ht="13.5" customHeight="1">
      <c r="A6" s="1"/>
      <c r="B6" s="1"/>
      <c r="C6" s="1"/>
      <c r="D6" s="1"/>
      <c r="E6" s="1"/>
      <c r="F6" s="3"/>
      <c r="G6" s="3"/>
      <c r="H6" s="3"/>
      <c r="I6" s="3"/>
      <c r="J6" s="90" t="s">
        <v>106</v>
      </c>
      <c r="K6" s="90"/>
    </row>
    <row r="7" spans="1:11" ht="12" customHeight="1">
      <c r="A7" s="1"/>
      <c r="B7" s="1"/>
      <c r="C7" s="1"/>
      <c r="D7" s="1"/>
      <c r="E7" s="1"/>
      <c r="F7" s="90" t="s">
        <v>158</v>
      </c>
      <c r="G7" s="90"/>
      <c r="H7" s="90"/>
      <c r="I7" s="90"/>
      <c r="J7" s="90"/>
      <c r="K7" s="90"/>
    </row>
    <row r="8" spans="1:9" ht="6" customHeight="1">
      <c r="A8" s="1"/>
      <c r="B8" s="1"/>
      <c r="C8" s="1"/>
      <c r="D8" s="1"/>
      <c r="E8" s="1"/>
      <c r="F8" s="1"/>
      <c r="G8" s="3"/>
      <c r="H8" s="3"/>
      <c r="I8" s="3"/>
    </row>
    <row r="9" spans="1:9" ht="16.5" customHeight="1">
      <c r="A9" s="1"/>
      <c r="B9" s="1"/>
      <c r="C9" s="1"/>
      <c r="D9" s="1"/>
      <c r="E9" s="1"/>
      <c r="F9" s="1"/>
      <c r="G9" s="3"/>
      <c r="H9" s="3"/>
      <c r="I9" s="3"/>
    </row>
    <row r="10" spans="1:11" ht="12.75" customHeight="1">
      <c r="A10" s="98" t="s">
        <v>143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7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3.5" customHeight="1">
      <c r="A12" s="2"/>
      <c r="B12" s="2"/>
      <c r="C12" s="2"/>
      <c r="D12" s="2"/>
      <c r="E12" s="2"/>
      <c r="F12" s="2"/>
      <c r="G12" s="2"/>
      <c r="H12" s="113"/>
      <c r="I12" s="113"/>
      <c r="K12" s="5" t="s">
        <v>61</v>
      </c>
    </row>
    <row r="13" spans="1:11" ht="13.5" customHeight="1">
      <c r="A13" s="105" t="s">
        <v>8</v>
      </c>
      <c r="B13" s="106"/>
      <c r="C13" s="99" t="s">
        <v>9</v>
      </c>
      <c r="D13" s="100"/>
      <c r="E13" s="100"/>
      <c r="F13" s="100"/>
      <c r="G13" s="101"/>
      <c r="H13" s="91" t="s">
        <v>72</v>
      </c>
      <c r="I13" s="95"/>
      <c r="J13" s="95"/>
      <c r="K13" s="92"/>
    </row>
    <row r="14" spans="1:11" ht="21.75" customHeight="1">
      <c r="A14" s="107"/>
      <c r="B14" s="108"/>
      <c r="C14" s="102"/>
      <c r="D14" s="103"/>
      <c r="E14" s="103"/>
      <c r="F14" s="103"/>
      <c r="G14" s="104"/>
      <c r="H14" s="109">
        <v>2024</v>
      </c>
      <c r="I14" s="110"/>
      <c r="J14" s="7">
        <v>2025</v>
      </c>
      <c r="K14" s="7">
        <v>2026</v>
      </c>
    </row>
    <row r="15" spans="1:11" ht="12.75">
      <c r="A15" s="91">
        <v>1</v>
      </c>
      <c r="B15" s="92"/>
      <c r="C15" s="91">
        <v>2</v>
      </c>
      <c r="D15" s="95"/>
      <c r="E15" s="95"/>
      <c r="F15" s="95"/>
      <c r="G15" s="92"/>
      <c r="H15" s="91">
        <v>3</v>
      </c>
      <c r="I15" s="92"/>
      <c r="J15" s="4">
        <v>4</v>
      </c>
      <c r="K15" s="6">
        <v>5</v>
      </c>
    </row>
    <row r="16" spans="1:15" ht="15">
      <c r="A16" s="111" t="s">
        <v>46</v>
      </c>
      <c r="B16" s="112"/>
      <c r="C16" s="114" t="s">
        <v>7</v>
      </c>
      <c r="D16" s="115"/>
      <c r="E16" s="115"/>
      <c r="F16" s="115"/>
      <c r="G16" s="116"/>
      <c r="H16" s="119">
        <f>SUM(H17,H19,H21,H26,H29,H32,H37,H39,H41,H44,H52)</f>
        <v>519845000</v>
      </c>
      <c r="I16" s="120"/>
      <c r="J16" s="11">
        <f>SUM(J17+J19+J21+J26+J29+J32+J37+J39+J41+J44)</f>
        <v>509427000</v>
      </c>
      <c r="K16" s="11">
        <f>SUM(K17+K19+K21+K26+K29+K32+K37+K39+K41+K44)</f>
        <v>520849000</v>
      </c>
      <c r="L16" s="9"/>
      <c r="M16" s="9"/>
      <c r="N16" s="9"/>
      <c r="O16" s="9"/>
    </row>
    <row r="17" spans="1:15" ht="15">
      <c r="A17" s="42" t="s">
        <v>10</v>
      </c>
      <c r="B17" s="43"/>
      <c r="C17" s="121" t="s">
        <v>11</v>
      </c>
      <c r="D17" s="122"/>
      <c r="E17" s="122"/>
      <c r="F17" s="122"/>
      <c r="G17" s="123"/>
      <c r="H17" s="63">
        <f>SUM(H18)</f>
        <v>471743000</v>
      </c>
      <c r="I17" s="64"/>
      <c r="J17" s="13">
        <f>SUM(J18)</f>
        <v>472000000</v>
      </c>
      <c r="K17" s="13">
        <f>SUM(K18)</f>
        <v>482000000</v>
      </c>
      <c r="L17" s="9"/>
      <c r="M17" s="9"/>
      <c r="N17" s="9"/>
      <c r="O17" s="9"/>
    </row>
    <row r="18" spans="1:15" ht="15.75" customHeight="1">
      <c r="A18" s="42" t="s">
        <v>88</v>
      </c>
      <c r="B18" s="43"/>
      <c r="C18" s="68" t="s">
        <v>12</v>
      </c>
      <c r="D18" s="69"/>
      <c r="E18" s="69"/>
      <c r="F18" s="69"/>
      <c r="G18" s="74"/>
      <c r="H18" s="117">
        <v>471743000</v>
      </c>
      <c r="I18" s="118"/>
      <c r="J18" s="13">
        <v>472000000</v>
      </c>
      <c r="K18" s="13">
        <v>482000000</v>
      </c>
      <c r="L18" s="10"/>
      <c r="M18" s="10">
        <v>-257000</v>
      </c>
      <c r="N18" s="10"/>
      <c r="O18" s="9"/>
    </row>
    <row r="19" spans="1:15" ht="43.5" customHeight="1">
      <c r="A19" s="72" t="s">
        <v>47</v>
      </c>
      <c r="B19" s="73"/>
      <c r="C19" s="65" t="s">
        <v>48</v>
      </c>
      <c r="D19" s="66"/>
      <c r="E19" s="66"/>
      <c r="F19" s="66"/>
      <c r="G19" s="67"/>
      <c r="H19" s="93">
        <f>SUM(H20)</f>
        <v>17502000</v>
      </c>
      <c r="I19" s="94"/>
      <c r="J19" s="13">
        <f>SUM(J20)</f>
        <v>18745000</v>
      </c>
      <c r="K19" s="13">
        <f>SUM(K20)</f>
        <v>19512000</v>
      </c>
      <c r="L19" s="9"/>
      <c r="M19" s="9"/>
      <c r="N19" s="9"/>
      <c r="O19" s="9"/>
    </row>
    <row r="20" spans="1:15" ht="26.25" customHeight="1">
      <c r="A20" s="72" t="s">
        <v>49</v>
      </c>
      <c r="B20" s="73"/>
      <c r="C20" s="68" t="s">
        <v>50</v>
      </c>
      <c r="D20" s="69"/>
      <c r="E20" s="69"/>
      <c r="F20" s="69"/>
      <c r="G20" s="74"/>
      <c r="H20" s="93">
        <v>17502000</v>
      </c>
      <c r="I20" s="94"/>
      <c r="J20" s="13">
        <v>18745000</v>
      </c>
      <c r="K20" s="13">
        <v>19512000</v>
      </c>
      <c r="L20" s="9"/>
      <c r="M20" s="9"/>
      <c r="N20" s="9"/>
      <c r="O20" s="9"/>
    </row>
    <row r="21" spans="1:15" ht="15" customHeight="1">
      <c r="A21" s="42" t="s">
        <v>13</v>
      </c>
      <c r="B21" s="43"/>
      <c r="C21" s="65" t="s">
        <v>14</v>
      </c>
      <c r="D21" s="66"/>
      <c r="E21" s="66"/>
      <c r="F21" s="66"/>
      <c r="G21" s="67"/>
      <c r="H21" s="96">
        <f>SUM(H22:I25)</f>
        <v>2615000</v>
      </c>
      <c r="I21" s="97"/>
      <c r="J21" s="13">
        <f>SUM(J22:J25)</f>
        <v>2563000</v>
      </c>
      <c r="K21" s="13">
        <f>SUM(K22:K25)</f>
        <v>2563000</v>
      </c>
      <c r="L21" s="9"/>
      <c r="M21" s="9"/>
      <c r="N21" s="9"/>
      <c r="O21" s="9"/>
    </row>
    <row r="22" spans="1:15" ht="27.75" customHeight="1">
      <c r="A22" s="72" t="s">
        <v>71</v>
      </c>
      <c r="B22" s="73"/>
      <c r="C22" s="68" t="s">
        <v>42</v>
      </c>
      <c r="D22" s="69"/>
      <c r="E22" s="69"/>
      <c r="F22" s="69"/>
      <c r="G22" s="74"/>
      <c r="H22" s="96">
        <v>200000</v>
      </c>
      <c r="I22" s="97"/>
      <c r="J22" s="13">
        <v>200000</v>
      </c>
      <c r="K22" s="13">
        <v>200000</v>
      </c>
      <c r="L22" s="10"/>
      <c r="M22" s="9"/>
      <c r="N22" s="9"/>
      <c r="O22" s="9"/>
    </row>
    <row r="23" spans="1:15" ht="25.5" customHeight="1" hidden="1">
      <c r="A23" s="42" t="s">
        <v>15</v>
      </c>
      <c r="B23" s="43"/>
      <c r="C23" s="68" t="s">
        <v>41</v>
      </c>
      <c r="D23" s="69"/>
      <c r="E23" s="69"/>
      <c r="F23" s="69"/>
      <c r="G23" s="74"/>
      <c r="H23" s="96">
        <v>0</v>
      </c>
      <c r="I23" s="97"/>
      <c r="J23" s="13">
        <v>0</v>
      </c>
      <c r="K23" s="13">
        <v>0</v>
      </c>
      <c r="L23" s="10"/>
      <c r="M23" s="9"/>
      <c r="N23" s="9"/>
      <c r="O23" s="9"/>
    </row>
    <row r="24" spans="1:15" ht="15.75" customHeight="1">
      <c r="A24" s="42" t="s">
        <v>16</v>
      </c>
      <c r="B24" s="43"/>
      <c r="C24" s="68" t="s">
        <v>3</v>
      </c>
      <c r="D24" s="69"/>
      <c r="E24" s="69"/>
      <c r="F24" s="69"/>
      <c r="G24" s="74"/>
      <c r="H24" s="63">
        <v>615000</v>
      </c>
      <c r="I24" s="64"/>
      <c r="J24" s="14">
        <v>363000</v>
      </c>
      <c r="K24" s="13">
        <v>363000</v>
      </c>
      <c r="L24" s="10"/>
      <c r="M24" s="9">
        <v>252000</v>
      </c>
      <c r="N24" s="9"/>
      <c r="O24" s="9"/>
    </row>
    <row r="25" spans="1:15" ht="39" customHeight="1">
      <c r="A25" s="72" t="s">
        <v>51</v>
      </c>
      <c r="B25" s="73"/>
      <c r="C25" s="68" t="s">
        <v>53</v>
      </c>
      <c r="D25" s="69"/>
      <c r="E25" s="69"/>
      <c r="F25" s="69"/>
      <c r="G25" s="74"/>
      <c r="H25" s="63">
        <v>1800000</v>
      </c>
      <c r="I25" s="64"/>
      <c r="J25" s="13">
        <v>2000000</v>
      </c>
      <c r="K25" s="13">
        <v>2000000</v>
      </c>
      <c r="L25" s="10"/>
      <c r="M25" s="9"/>
      <c r="N25" s="9"/>
      <c r="O25" s="9"/>
    </row>
    <row r="26" spans="1:15" ht="21" customHeight="1">
      <c r="A26" s="72" t="s">
        <v>144</v>
      </c>
      <c r="B26" s="73"/>
      <c r="C26" s="65" t="s">
        <v>145</v>
      </c>
      <c r="D26" s="66"/>
      <c r="E26" s="66"/>
      <c r="F26" s="66"/>
      <c r="G26" s="8"/>
      <c r="H26" s="63">
        <f>SUM(H27:I28)</f>
        <v>5015000</v>
      </c>
      <c r="I26" s="64"/>
      <c r="J26" s="13">
        <f>SUM(J27:J28)</f>
        <v>5049000</v>
      </c>
      <c r="K26" s="13">
        <f>SUM(K27:K28)</f>
        <v>5049000</v>
      </c>
      <c r="L26" s="10"/>
      <c r="M26" s="9"/>
      <c r="N26" s="9"/>
      <c r="O26" s="9"/>
    </row>
    <row r="27" spans="1:15" ht="21.75" customHeight="1">
      <c r="A27" s="72" t="s">
        <v>147</v>
      </c>
      <c r="B27" s="73"/>
      <c r="C27" s="68" t="s">
        <v>146</v>
      </c>
      <c r="D27" s="69"/>
      <c r="E27" s="69"/>
      <c r="F27" s="69"/>
      <c r="G27" s="8"/>
      <c r="H27" s="63">
        <v>1798000</v>
      </c>
      <c r="I27" s="64"/>
      <c r="J27" s="13">
        <v>1832000</v>
      </c>
      <c r="K27" s="13">
        <v>1832000</v>
      </c>
      <c r="L27" s="10"/>
      <c r="M27" s="9"/>
      <c r="N27" s="9"/>
      <c r="O27" s="9"/>
    </row>
    <row r="28" spans="1:15" ht="21.75" customHeight="1">
      <c r="A28" s="72" t="s">
        <v>148</v>
      </c>
      <c r="B28" s="73"/>
      <c r="C28" s="68" t="s">
        <v>149</v>
      </c>
      <c r="D28" s="69"/>
      <c r="E28" s="69"/>
      <c r="F28" s="69"/>
      <c r="G28" s="8"/>
      <c r="H28" s="63">
        <v>3217000</v>
      </c>
      <c r="I28" s="64"/>
      <c r="J28" s="13">
        <v>3217000</v>
      </c>
      <c r="K28" s="13">
        <v>3217000</v>
      </c>
      <c r="L28" s="10"/>
      <c r="M28" s="9"/>
      <c r="N28" s="9"/>
      <c r="O28" s="9"/>
    </row>
    <row r="29" spans="1:15" ht="19.5" customHeight="1">
      <c r="A29" s="42" t="s">
        <v>17</v>
      </c>
      <c r="B29" s="43"/>
      <c r="C29" s="65" t="s">
        <v>18</v>
      </c>
      <c r="D29" s="66"/>
      <c r="E29" s="66"/>
      <c r="F29" s="66"/>
      <c r="G29" s="67"/>
      <c r="H29" s="63">
        <f>SUM(H30:I31)</f>
        <v>2150000</v>
      </c>
      <c r="I29" s="64"/>
      <c r="J29" s="13">
        <f>SUM(J30)</f>
        <v>2200000</v>
      </c>
      <c r="K29" s="13">
        <f>K30</f>
        <v>2200000</v>
      </c>
      <c r="L29" s="9"/>
      <c r="M29" s="9"/>
      <c r="N29" s="9"/>
      <c r="O29" s="9"/>
    </row>
    <row r="30" spans="1:15" ht="26.25" customHeight="1">
      <c r="A30" s="42" t="s">
        <v>20</v>
      </c>
      <c r="B30" s="43"/>
      <c r="C30" s="68" t="s">
        <v>19</v>
      </c>
      <c r="D30" s="69"/>
      <c r="E30" s="69"/>
      <c r="F30" s="69"/>
      <c r="G30" s="74"/>
      <c r="H30" s="63">
        <v>2150000</v>
      </c>
      <c r="I30" s="64"/>
      <c r="J30" s="13">
        <v>2200000</v>
      </c>
      <c r="K30" s="13">
        <v>2200000</v>
      </c>
      <c r="L30" s="10"/>
      <c r="M30" s="9"/>
      <c r="N30" s="9"/>
      <c r="O30" s="9"/>
    </row>
    <row r="31" spans="1:15" ht="28.5" customHeight="1" hidden="1">
      <c r="A31" s="72" t="s">
        <v>22</v>
      </c>
      <c r="B31" s="73"/>
      <c r="C31" s="65" t="s">
        <v>21</v>
      </c>
      <c r="D31" s="66"/>
      <c r="E31" s="66"/>
      <c r="F31" s="66"/>
      <c r="G31" s="67"/>
      <c r="H31" s="63">
        <v>0</v>
      </c>
      <c r="I31" s="64"/>
      <c r="J31" s="14"/>
      <c r="K31" s="14"/>
      <c r="L31" s="9"/>
      <c r="M31" s="9"/>
      <c r="N31" s="9"/>
      <c r="O31" s="9"/>
    </row>
    <row r="32" spans="1:15" ht="42" customHeight="1">
      <c r="A32" s="42" t="s">
        <v>23</v>
      </c>
      <c r="B32" s="43"/>
      <c r="C32" s="65" t="s">
        <v>24</v>
      </c>
      <c r="D32" s="66"/>
      <c r="E32" s="66"/>
      <c r="F32" s="66"/>
      <c r="G32" s="67"/>
      <c r="H32" s="44">
        <f>SUM(H33:I36)</f>
        <v>5805000</v>
      </c>
      <c r="I32" s="45"/>
      <c r="J32" s="13">
        <f>SUM(J34:J36)</f>
        <v>5850000</v>
      </c>
      <c r="K32" s="13">
        <f>SUM(K34:K36)</f>
        <v>5900000</v>
      </c>
      <c r="L32" s="9"/>
      <c r="M32" s="9"/>
      <c r="N32" s="9"/>
      <c r="O32" s="9"/>
    </row>
    <row r="33" spans="1:15" ht="3.75" customHeight="1" hidden="1">
      <c r="A33" s="72" t="s">
        <v>59</v>
      </c>
      <c r="B33" s="73"/>
      <c r="C33" s="68" t="s">
        <v>60</v>
      </c>
      <c r="D33" s="69"/>
      <c r="E33" s="69"/>
      <c r="F33" s="69"/>
      <c r="G33" s="74"/>
      <c r="H33" s="44">
        <v>0</v>
      </c>
      <c r="I33" s="45"/>
      <c r="J33" s="14">
        <v>0</v>
      </c>
      <c r="K33" s="13">
        <v>0</v>
      </c>
      <c r="L33" s="9"/>
      <c r="M33" s="9"/>
      <c r="N33" s="9"/>
      <c r="O33" s="9"/>
    </row>
    <row r="34" spans="1:15" ht="78.75" customHeight="1">
      <c r="A34" s="42" t="s">
        <v>25</v>
      </c>
      <c r="B34" s="43"/>
      <c r="C34" s="68" t="s">
        <v>26</v>
      </c>
      <c r="D34" s="69"/>
      <c r="E34" s="69"/>
      <c r="F34" s="69"/>
      <c r="G34" s="74"/>
      <c r="H34" s="44">
        <v>5100000</v>
      </c>
      <c r="I34" s="45"/>
      <c r="J34" s="13">
        <v>5100000</v>
      </c>
      <c r="K34" s="13">
        <v>5100000</v>
      </c>
      <c r="L34" s="10"/>
      <c r="M34" s="9"/>
      <c r="N34" s="9"/>
      <c r="O34" s="9"/>
    </row>
    <row r="35" spans="1:15" ht="15.75" customHeight="1" hidden="1">
      <c r="A35" s="42" t="s">
        <v>27</v>
      </c>
      <c r="B35" s="43"/>
      <c r="C35" s="68" t="s">
        <v>28</v>
      </c>
      <c r="D35" s="69"/>
      <c r="E35" s="69"/>
      <c r="F35" s="69"/>
      <c r="G35" s="74"/>
      <c r="H35" s="44">
        <v>0</v>
      </c>
      <c r="I35" s="45"/>
      <c r="J35" s="14">
        <v>0</v>
      </c>
      <c r="K35" s="14">
        <v>0</v>
      </c>
      <c r="L35" s="9"/>
      <c r="M35" s="9"/>
      <c r="N35" s="9"/>
      <c r="O35" s="9"/>
    </row>
    <row r="36" spans="1:15" ht="71.25" customHeight="1">
      <c r="A36" s="42" t="s">
        <v>58</v>
      </c>
      <c r="B36" s="43"/>
      <c r="C36" s="68" t="s">
        <v>164</v>
      </c>
      <c r="D36" s="69"/>
      <c r="E36" s="69"/>
      <c r="F36" s="69"/>
      <c r="G36" s="74"/>
      <c r="H36" s="44">
        <v>705000</v>
      </c>
      <c r="I36" s="45"/>
      <c r="J36" s="13">
        <v>750000</v>
      </c>
      <c r="K36" s="13">
        <v>800000</v>
      </c>
      <c r="L36" s="10"/>
      <c r="M36" s="9">
        <v>5000</v>
      </c>
      <c r="N36" s="9"/>
      <c r="O36" s="9"/>
    </row>
    <row r="37" spans="1:15" ht="25.5" customHeight="1">
      <c r="A37" s="42" t="s">
        <v>29</v>
      </c>
      <c r="B37" s="43"/>
      <c r="C37" s="65" t="s">
        <v>30</v>
      </c>
      <c r="D37" s="66"/>
      <c r="E37" s="66"/>
      <c r="F37" s="66"/>
      <c r="G37" s="67"/>
      <c r="H37" s="44">
        <f>SUM(H38)</f>
        <v>1610000</v>
      </c>
      <c r="I37" s="45"/>
      <c r="J37" s="13">
        <f>SUM(J38)</f>
        <v>1610000</v>
      </c>
      <c r="K37" s="13">
        <f>SUM(K38)</f>
        <v>1610000</v>
      </c>
      <c r="L37" s="9"/>
      <c r="M37" s="9"/>
      <c r="N37" s="9"/>
      <c r="O37" s="9"/>
    </row>
    <row r="38" spans="1:15" ht="15" customHeight="1">
      <c r="A38" s="42" t="s">
        <v>31</v>
      </c>
      <c r="B38" s="43"/>
      <c r="C38" s="68" t="s">
        <v>0</v>
      </c>
      <c r="D38" s="69"/>
      <c r="E38" s="69"/>
      <c r="F38" s="69"/>
      <c r="G38" s="74"/>
      <c r="H38" s="44">
        <v>1610000</v>
      </c>
      <c r="I38" s="45"/>
      <c r="J38" s="13">
        <v>1610000</v>
      </c>
      <c r="K38" s="13">
        <v>1610000</v>
      </c>
      <c r="L38" s="10"/>
      <c r="M38" s="9"/>
      <c r="N38" s="9"/>
      <c r="O38" s="9"/>
    </row>
    <row r="39" spans="1:15" ht="27" customHeight="1">
      <c r="A39" s="72" t="s">
        <v>43</v>
      </c>
      <c r="B39" s="73"/>
      <c r="C39" s="65" t="s">
        <v>44</v>
      </c>
      <c r="D39" s="66"/>
      <c r="E39" s="66"/>
      <c r="F39" s="66"/>
      <c r="G39" s="67"/>
      <c r="H39" s="44">
        <f>SUM(H40)</f>
        <v>15000</v>
      </c>
      <c r="I39" s="45"/>
      <c r="J39" s="13">
        <f>SUM(J40)</f>
        <v>15000</v>
      </c>
      <c r="K39" s="13">
        <f>SUM(K40)</f>
        <v>15000</v>
      </c>
      <c r="L39" s="9"/>
      <c r="M39" s="9"/>
      <c r="N39" s="9"/>
      <c r="O39" s="9"/>
    </row>
    <row r="40" spans="1:15" ht="15" customHeight="1">
      <c r="A40" s="72" t="s">
        <v>93</v>
      </c>
      <c r="B40" s="73"/>
      <c r="C40" s="68" t="s">
        <v>45</v>
      </c>
      <c r="D40" s="69"/>
      <c r="E40" s="69"/>
      <c r="F40" s="69"/>
      <c r="G40" s="74"/>
      <c r="H40" s="44">
        <v>15000</v>
      </c>
      <c r="I40" s="45"/>
      <c r="J40" s="13">
        <v>15000</v>
      </c>
      <c r="K40" s="13">
        <v>15000</v>
      </c>
      <c r="L40" s="9"/>
      <c r="M40" s="9"/>
      <c r="N40" s="9"/>
      <c r="O40" s="9"/>
    </row>
    <row r="41" spans="1:15" ht="30.75" customHeight="1">
      <c r="A41" s="42" t="s">
        <v>32</v>
      </c>
      <c r="B41" s="43"/>
      <c r="C41" s="65" t="s">
        <v>33</v>
      </c>
      <c r="D41" s="66"/>
      <c r="E41" s="66"/>
      <c r="F41" s="66"/>
      <c r="G41" s="67"/>
      <c r="H41" s="44">
        <f>SUM(H42:I43)</f>
        <v>13200000</v>
      </c>
      <c r="I41" s="45"/>
      <c r="J41" s="13">
        <f>SUM(J42:J43)</f>
        <v>1200000</v>
      </c>
      <c r="K41" s="13">
        <f>SUM(K42:K43)</f>
        <v>1800000</v>
      </c>
      <c r="L41" s="9"/>
      <c r="M41" s="9"/>
      <c r="N41" s="9"/>
      <c r="O41" s="9"/>
    </row>
    <row r="42" spans="1:15" ht="72.75" customHeight="1">
      <c r="A42" s="72" t="s">
        <v>34</v>
      </c>
      <c r="B42" s="73"/>
      <c r="C42" s="68" t="s">
        <v>89</v>
      </c>
      <c r="D42" s="69"/>
      <c r="E42" s="69"/>
      <c r="F42" s="69"/>
      <c r="G42" s="74"/>
      <c r="H42" s="44">
        <v>13000000</v>
      </c>
      <c r="I42" s="45"/>
      <c r="J42" s="13">
        <v>1000000</v>
      </c>
      <c r="K42" s="13">
        <v>1600000</v>
      </c>
      <c r="L42" s="9"/>
      <c r="M42" s="9"/>
      <c r="N42" s="9"/>
      <c r="O42" s="9"/>
    </row>
    <row r="43" spans="1:15" ht="37.5" customHeight="1">
      <c r="A43" s="72" t="s">
        <v>35</v>
      </c>
      <c r="B43" s="73"/>
      <c r="C43" s="68" t="s">
        <v>90</v>
      </c>
      <c r="D43" s="69"/>
      <c r="E43" s="69"/>
      <c r="F43" s="69"/>
      <c r="G43" s="74"/>
      <c r="H43" s="44">
        <v>200000</v>
      </c>
      <c r="I43" s="45"/>
      <c r="J43" s="13">
        <v>200000</v>
      </c>
      <c r="K43" s="13">
        <v>200000</v>
      </c>
      <c r="L43" s="10"/>
      <c r="M43" s="9"/>
      <c r="N43" s="9"/>
      <c r="O43" s="9"/>
    </row>
    <row r="44" spans="1:15" ht="21" customHeight="1">
      <c r="A44" s="72" t="s">
        <v>36</v>
      </c>
      <c r="B44" s="73"/>
      <c r="C44" s="65" t="s">
        <v>37</v>
      </c>
      <c r="D44" s="66"/>
      <c r="E44" s="66"/>
      <c r="F44" s="66"/>
      <c r="G44" s="67"/>
      <c r="H44" s="44">
        <f>SUM(H45:I51)</f>
        <v>190000</v>
      </c>
      <c r="I44" s="45"/>
      <c r="J44" s="13">
        <f>SUM(J45:J51)</f>
        <v>195000</v>
      </c>
      <c r="K44" s="13">
        <f>SUM(K45:K51)</f>
        <v>200000</v>
      </c>
      <c r="L44" s="9"/>
      <c r="M44" s="9"/>
      <c r="N44" s="9"/>
      <c r="O44" s="9"/>
    </row>
    <row r="45" spans="1:15" ht="39.75" customHeight="1">
      <c r="A45" s="72" t="s">
        <v>65</v>
      </c>
      <c r="B45" s="73"/>
      <c r="C45" s="68" t="s">
        <v>66</v>
      </c>
      <c r="D45" s="69"/>
      <c r="E45" s="69"/>
      <c r="F45" s="69"/>
      <c r="G45" s="74"/>
      <c r="H45" s="44">
        <v>105000</v>
      </c>
      <c r="I45" s="45"/>
      <c r="J45" s="13">
        <v>110000</v>
      </c>
      <c r="K45" s="13">
        <v>115000</v>
      </c>
      <c r="L45" s="9"/>
      <c r="M45" s="9"/>
      <c r="N45" s="9"/>
      <c r="O45" s="9"/>
    </row>
    <row r="46" spans="1:15" ht="38.25" customHeight="1">
      <c r="A46" s="72" t="s">
        <v>67</v>
      </c>
      <c r="B46" s="73"/>
      <c r="C46" s="68" t="s">
        <v>68</v>
      </c>
      <c r="D46" s="69"/>
      <c r="E46" s="69"/>
      <c r="F46" s="69"/>
      <c r="G46" s="74"/>
      <c r="H46" s="44">
        <v>60000</v>
      </c>
      <c r="I46" s="45"/>
      <c r="J46" s="13">
        <v>60000</v>
      </c>
      <c r="K46" s="13">
        <v>60000</v>
      </c>
      <c r="L46" s="9"/>
      <c r="M46" s="9"/>
      <c r="N46" s="9"/>
      <c r="O46" s="9"/>
    </row>
    <row r="47" spans="1:15" ht="87.75" customHeight="1" hidden="1">
      <c r="A47" s="72" t="s">
        <v>96</v>
      </c>
      <c r="B47" s="73"/>
      <c r="C47" s="81" t="s">
        <v>97</v>
      </c>
      <c r="D47" s="82"/>
      <c r="E47" s="82"/>
      <c r="F47" s="82"/>
      <c r="G47" s="8"/>
      <c r="H47" s="44">
        <v>0</v>
      </c>
      <c r="I47" s="45"/>
      <c r="J47" s="13">
        <v>0</v>
      </c>
      <c r="K47" s="13">
        <v>0</v>
      </c>
      <c r="L47" s="10"/>
      <c r="M47" s="9"/>
      <c r="N47" s="9"/>
      <c r="O47" s="9"/>
    </row>
    <row r="48" spans="1:15" ht="16.5" customHeight="1">
      <c r="A48" s="72" t="s">
        <v>69</v>
      </c>
      <c r="B48" s="73"/>
      <c r="C48" s="68" t="s">
        <v>70</v>
      </c>
      <c r="D48" s="69"/>
      <c r="E48" s="69"/>
      <c r="F48" s="69"/>
      <c r="G48" s="74"/>
      <c r="H48" s="44">
        <v>25000</v>
      </c>
      <c r="I48" s="45"/>
      <c r="J48" s="13">
        <v>25000</v>
      </c>
      <c r="K48" s="13">
        <v>25000</v>
      </c>
      <c r="L48" s="10"/>
      <c r="M48" s="9"/>
      <c r="N48" s="9"/>
      <c r="O48" s="9"/>
    </row>
    <row r="49" spans="1:15" ht="35.25" customHeight="1" hidden="1">
      <c r="A49" s="72"/>
      <c r="B49" s="73"/>
      <c r="C49" s="68"/>
      <c r="D49" s="69"/>
      <c r="E49" s="69"/>
      <c r="F49" s="69"/>
      <c r="G49" s="74"/>
      <c r="H49" s="44"/>
      <c r="I49" s="45"/>
      <c r="J49" s="14"/>
      <c r="K49" s="14"/>
      <c r="L49" s="9"/>
      <c r="M49" s="9"/>
      <c r="N49" s="9"/>
      <c r="O49" s="9"/>
    </row>
    <row r="50" spans="1:15" ht="35.25" customHeight="1" hidden="1">
      <c r="A50" s="72"/>
      <c r="B50" s="73"/>
      <c r="C50" s="68"/>
      <c r="D50" s="69"/>
      <c r="E50" s="69"/>
      <c r="F50" s="69"/>
      <c r="G50" s="74"/>
      <c r="H50" s="44"/>
      <c r="I50" s="45"/>
      <c r="J50" s="14"/>
      <c r="K50" s="14">
        <v>0</v>
      </c>
      <c r="L50" s="9"/>
      <c r="M50" s="9"/>
      <c r="N50" s="9"/>
      <c r="O50" s="9"/>
    </row>
    <row r="51" spans="1:15" ht="35.25" customHeight="1" hidden="1">
      <c r="A51" s="72"/>
      <c r="B51" s="73"/>
      <c r="C51" s="87"/>
      <c r="D51" s="88"/>
      <c r="E51" s="88"/>
      <c r="F51" s="88"/>
      <c r="G51" s="89"/>
      <c r="H51" s="44"/>
      <c r="I51" s="45"/>
      <c r="J51" s="14"/>
      <c r="K51" s="14"/>
      <c r="L51" s="9"/>
      <c r="M51" s="9"/>
      <c r="N51" s="9"/>
      <c r="O51" s="9"/>
    </row>
    <row r="52" spans="1:15" ht="0.75" customHeight="1" hidden="1">
      <c r="A52" s="42" t="s">
        <v>54</v>
      </c>
      <c r="B52" s="43"/>
      <c r="C52" s="65" t="s">
        <v>55</v>
      </c>
      <c r="D52" s="66"/>
      <c r="E52" s="66"/>
      <c r="F52" s="66"/>
      <c r="G52" s="67"/>
      <c r="H52" s="44">
        <f>SUM(H53)</f>
        <v>0</v>
      </c>
      <c r="I52" s="45"/>
      <c r="J52" s="14"/>
      <c r="K52" s="14"/>
      <c r="L52" s="9"/>
      <c r="M52" s="9"/>
      <c r="N52" s="9"/>
      <c r="O52" s="9"/>
    </row>
    <row r="53" spans="1:15" ht="14.25" customHeight="1" hidden="1">
      <c r="A53" s="42" t="s">
        <v>56</v>
      </c>
      <c r="B53" s="43"/>
      <c r="C53" s="68" t="s">
        <v>57</v>
      </c>
      <c r="D53" s="69"/>
      <c r="E53" s="69"/>
      <c r="F53" s="69"/>
      <c r="G53" s="74"/>
      <c r="H53" s="44">
        <v>0</v>
      </c>
      <c r="I53" s="45"/>
      <c r="J53" s="14"/>
      <c r="K53" s="14"/>
      <c r="L53" s="9"/>
      <c r="M53" s="9"/>
      <c r="N53" s="9"/>
      <c r="O53" s="9"/>
    </row>
    <row r="54" spans="1:15" ht="15">
      <c r="A54" s="42" t="s">
        <v>38</v>
      </c>
      <c r="B54" s="43"/>
      <c r="C54" s="78" t="s">
        <v>39</v>
      </c>
      <c r="D54" s="79"/>
      <c r="E54" s="79"/>
      <c r="F54" s="79"/>
      <c r="G54" s="80"/>
      <c r="H54" s="46">
        <f>SUM(H55)</f>
        <v>475427838.56</v>
      </c>
      <c r="I54" s="47"/>
      <c r="J54" s="11">
        <f>SUM(J55)</f>
        <v>377089330.14000005</v>
      </c>
      <c r="K54" s="11">
        <f>SUM(K55)</f>
        <v>397726593.49</v>
      </c>
      <c r="L54" s="9"/>
      <c r="M54" s="9"/>
      <c r="N54" s="9"/>
      <c r="O54" s="9"/>
    </row>
    <row r="55" spans="1:15" ht="28.5" customHeight="1">
      <c r="A55" s="72" t="s">
        <v>40</v>
      </c>
      <c r="B55" s="73"/>
      <c r="C55" s="65" t="s">
        <v>2</v>
      </c>
      <c r="D55" s="66"/>
      <c r="E55" s="66"/>
      <c r="F55" s="66"/>
      <c r="G55" s="67"/>
      <c r="H55" s="46">
        <f>SUM(H56,H60,H89,H113)</f>
        <v>475427838.56</v>
      </c>
      <c r="I55" s="47"/>
      <c r="J55" s="11">
        <f>SUM(J56,J60,J89,J113)</f>
        <v>377089330.14000005</v>
      </c>
      <c r="K55" s="11">
        <f>SUM(K56,K60,K89,K113)</f>
        <v>397726593.49</v>
      </c>
      <c r="L55" s="9"/>
      <c r="M55" s="9"/>
      <c r="N55" s="9"/>
      <c r="O55" s="9"/>
    </row>
    <row r="56" spans="1:15" ht="35.25" customHeight="1">
      <c r="A56" s="50" t="s">
        <v>62</v>
      </c>
      <c r="B56" s="51"/>
      <c r="C56" s="56" t="s">
        <v>4</v>
      </c>
      <c r="D56" s="57"/>
      <c r="E56" s="57"/>
      <c r="F56" s="57"/>
      <c r="G56" s="59"/>
      <c r="H56" s="54">
        <f>SUM(H57:I58)</f>
        <v>30506280</v>
      </c>
      <c r="I56" s="55"/>
      <c r="J56" s="12"/>
      <c r="K56" s="12"/>
      <c r="L56" s="9"/>
      <c r="M56" s="9"/>
      <c r="N56" s="9"/>
      <c r="O56" s="9"/>
    </row>
    <row r="57" spans="1:15" ht="43.5" customHeight="1">
      <c r="A57" s="50" t="s">
        <v>108</v>
      </c>
      <c r="B57" s="51"/>
      <c r="C57" s="56" t="s">
        <v>107</v>
      </c>
      <c r="D57" s="57"/>
      <c r="E57" s="57"/>
      <c r="F57" s="57"/>
      <c r="G57" s="41"/>
      <c r="H57" s="44">
        <v>6582280</v>
      </c>
      <c r="I57" s="45"/>
      <c r="J57" s="12"/>
      <c r="K57" s="12"/>
      <c r="L57" s="9"/>
      <c r="M57" s="9">
        <v>6582280</v>
      </c>
      <c r="N57" s="9"/>
      <c r="O57" s="9"/>
    </row>
    <row r="58" spans="1:15" ht="25.5" customHeight="1">
      <c r="A58" s="50" t="s">
        <v>109</v>
      </c>
      <c r="B58" s="51"/>
      <c r="C58" s="56" t="s">
        <v>110</v>
      </c>
      <c r="D58" s="57"/>
      <c r="E58" s="57"/>
      <c r="F58" s="57"/>
      <c r="G58" s="19"/>
      <c r="H58" s="44">
        <v>23924000</v>
      </c>
      <c r="I58" s="45"/>
      <c r="J58" s="12">
        <v>0</v>
      </c>
      <c r="K58" s="12">
        <v>0</v>
      </c>
      <c r="L58" s="9"/>
      <c r="M58" s="9"/>
      <c r="N58" s="9"/>
      <c r="O58" s="9"/>
    </row>
    <row r="59" spans="1:15" ht="24.75" customHeight="1" hidden="1">
      <c r="A59" s="50" t="s">
        <v>108</v>
      </c>
      <c r="B59" s="51"/>
      <c r="C59" s="56" t="s">
        <v>107</v>
      </c>
      <c r="D59" s="57"/>
      <c r="E59" s="57"/>
      <c r="F59" s="57"/>
      <c r="G59" s="59"/>
      <c r="H59" s="44">
        <v>0</v>
      </c>
      <c r="I59" s="45"/>
      <c r="J59" s="12">
        <v>0</v>
      </c>
      <c r="K59" s="12">
        <v>0</v>
      </c>
      <c r="L59" s="10"/>
      <c r="M59" s="9"/>
      <c r="N59" s="9"/>
      <c r="O59" s="9"/>
    </row>
    <row r="60" spans="1:15" ht="30.75" customHeight="1">
      <c r="A60" s="50" t="s">
        <v>63</v>
      </c>
      <c r="B60" s="51"/>
      <c r="C60" s="56" t="s">
        <v>91</v>
      </c>
      <c r="D60" s="57"/>
      <c r="E60" s="57"/>
      <c r="F60" s="57"/>
      <c r="G60" s="59"/>
      <c r="H60" s="54">
        <f>SUM(H61:I68)</f>
        <v>82785888.67999999</v>
      </c>
      <c r="I60" s="55"/>
      <c r="J60" s="12">
        <f>SUM(J61:J68)</f>
        <v>21451360.52</v>
      </c>
      <c r="K60" s="12">
        <f>SUM(K63:K68)</f>
        <v>27388973.509999998</v>
      </c>
      <c r="L60" s="10"/>
      <c r="M60" s="9"/>
      <c r="N60" s="9"/>
      <c r="O60" s="9"/>
    </row>
    <row r="61" spans="1:15" ht="41.25" customHeight="1">
      <c r="A61" s="50" t="s">
        <v>159</v>
      </c>
      <c r="B61" s="51"/>
      <c r="C61" s="85" t="s">
        <v>160</v>
      </c>
      <c r="D61" s="86"/>
      <c r="E61" s="86"/>
      <c r="F61" s="86"/>
      <c r="G61" s="38"/>
      <c r="H61" s="44">
        <v>4950000</v>
      </c>
      <c r="I61" s="45"/>
      <c r="J61" s="15">
        <v>9000000</v>
      </c>
      <c r="K61" s="12"/>
      <c r="L61" s="10"/>
      <c r="M61" s="9"/>
      <c r="N61" s="9"/>
      <c r="O61" s="9"/>
    </row>
    <row r="62" spans="1:15" ht="64.5" customHeight="1">
      <c r="A62" s="50" t="s">
        <v>152</v>
      </c>
      <c r="B62" s="51"/>
      <c r="C62" s="85" t="s">
        <v>156</v>
      </c>
      <c r="D62" s="86"/>
      <c r="E62" s="86"/>
      <c r="F62" s="86"/>
      <c r="G62" s="35"/>
      <c r="H62" s="44">
        <v>5156743.04</v>
      </c>
      <c r="I62" s="45"/>
      <c r="J62" s="12"/>
      <c r="K62" s="12"/>
      <c r="L62" s="10"/>
      <c r="M62" s="9"/>
      <c r="N62" s="9"/>
      <c r="O62" s="9"/>
    </row>
    <row r="63" spans="1:15" ht="17.25" customHeight="1" hidden="1">
      <c r="A63" s="50" t="s">
        <v>117</v>
      </c>
      <c r="B63" s="51"/>
      <c r="C63" s="56" t="s">
        <v>116</v>
      </c>
      <c r="D63" s="57"/>
      <c r="E63" s="57"/>
      <c r="F63" s="57"/>
      <c r="G63" s="19"/>
      <c r="H63" s="83">
        <v>0</v>
      </c>
      <c r="I63" s="84"/>
      <c r="J63" s="12">
        <v>0</v>
      </c>
      <c r="K63" s="12">
        <v>0</v>
      </c>
      <c r="L63" s="10"/>
      <c r="M63" s="9"/>
      <c r="N63" s="9"/>
      <c r="O63" s="9"/>
    </row>
    <row r="64" spans="1:15" ht="42" customHeight="1">
      <c r="A64" s="50" t="s">
        <v>163</v>
      </c>
      <c r="B64" s="51"/>
      <c r="C64" s="56" t="s">
        <v>104</v>
      </c>
      <c r="D64" s="57"/>
      <c r="E64" s="57"/>
      <c r="F64" s="57"/>
      <c r="G64" s="19"/>
      <c r="H64" s="44">
        <v>5574311</v>
      </c>
      <c r="I64" s="45"/>
      <c r="J64" s="12">
        <v>0</v>
      </c>
      <c r="K64" s="15">
        <v>0</v>
      </c>
      <c r="L64" s="10"/>
      <c r="M64" s="9"/>
      <c r="N64" s="9"/>
      <c r="O64" s="9"/>
    </row>
    <row r="65" spans="1:15" ht="40.5" customHeight="1">
      <c r="A65" s="50" t="s">
        <v>112</v>
      </c>
      <c r="B65" s="51"/>
      <c r="C65" s="56" t="s">
        <v>111</v>
      </c>
      <c r="D65" s="57"/>
      <c r="E65" s="57"/>
      <c r="F65" s="57"/>
      <c r="G65" s="59"/>
      <c r="H65" s="44">
        <v>1440400</v>
      </c>
      <c r="I65" s="45"/>
      <c r="J65" s="15">
        <v>1407842.43</v>
      </c>
      <c r="K65" s="15">
        <v>1488336.75</v>
      </c>
      <c r="L65" s="10">
        <v>-216163.81</v>
      </c>
      <c r="M65" s="10"/>
      <c r="N65" s="10"/>
      <c r="O65" s="9"/>
    </row>
    <row r="66" spans="1:15" ht="38.25" customHeight="1">
      <c r="A66" s="50" t="s">
        <v>154</v>
      </c>
      <c r="B66" s="51"/>
      <c r="C66" s="85" t="s">
        <v>153</v>
      </c>
      <c r="D66" s="86"/>
      <c r="E66" s="86"/>
      <c r="F66" s="86"/>
      <c r="G66" s="19"/>
      <c r="H66" s="44">
        <v>2188473.81</v>
      </c>
      <c r="I66" s="45"/>
      <c r="J66" s="15">
        <v>0</v>
      </c>
      <c r="K66" s="15">
        <v>0</v>
      </c>
      <c r="L66" s="10"/>
      <c r="M66" s="10"/>
      <c r="N66" s="10"/>
      <c r="O66" s="9"/>
    </row>
    <row r="67" spans="1:15" ht="38.25" customHeight="1">
      <c r="A67" s="50" t="s">
        <v>155</v>
      </c>
      <c r="B67" s="51"/>
      <c r="C67" s="85" t="s">
        <v>157</v>
      </c>
      <c r="D67" s="86"/>
      <c r="E67" s="86"/>
      <c r="F67" s="86"/>
      <c r="G67" s="35"/>
      <c r="H67" s="44">
        <v>0</v>
      </c>
      <c r="I67" s="45"/>
      <c r="J67" s="15">
        <v>0</v>
      </c>
      <c r="K67" s="15">
        <v>14814814.82</v>
      </c>
      <c r="L67" s="10"/>
      <c r="M67" s="10"/>
      <c r="N67" s="10"/>
      <c r="O67" s="9"/>
    </row>
    <row r="68" spans="1:15" ht="24.75" customHeight="1">
      <c r="A68" s="50" t="s">
        <v>113</v>
      </c>
      <c r="B68" s="51"/>
      <c r="C68" s="56" t="s">
        <v>114</v>
      </c>
      <c r="D68" s="57"/>
      <c r="E68" s="57"/>
      <c r="F68" s="57"/>
      <c r="G68" s="59"/>
      <c r="H68" s="44">
        <f>SUM(H69:I88)</f>
        <v>63475960.83</v>
      </c>
      <c r="I68" s="45"/>
      <c r="J68" s="15">
        <f>SUM(J69:J88)</f>
        <v>11043518.09</v>
      </c>
      <c r="K68" s="15">
        <f>SUM(K69:K88)</f>
        <v>11085821.94</v>
      </c>
      <c r="L68" s="10"/>
      <c r="M68" s="9"/>
      <c r="N68" s="9"/>
      <c r="O68" s="9"/>
    </row>
    <row r="69" spans="1:15" ht="24.75" customHeight="1">
      <c r="A69" s="48"/>
      <c r="B69" s="49"/>
      <c r="C69" s="52" t="s">
        <v>76</v>
      </c>
      <c r="D69" s="53"/>
      <c r="E69" s="53"/>
      <c r="F69" s="53"/>
      <c r="G69" s="58"/>
      <c r="H69" s="44">
        <v>168005</v>
      </c>
      <c r="I69" s="45"/>
      <c r="J69" s="15">
        <v>168005</v>
      </c>
      <c r="K69" s="15">
        <v>168005</v>
      </c>
      <c r="L69" s="10"/>
      <c r="M69" s="9"/>
      <c r="N69" s="9"/>
      <c r="O69" s="9"/>
    </row>
    <row r="70" spans="1:15" ht="26.25" customHeight="1">
      <c r="A70" s="25"/>
      <c r="B70" s="26"/>
      <c r="C70" s="52" t="s">
        <v>162</v>
      </c>
      <c r="D70" s="53"/>
      <c r="E70" s="53"/>
      <c r="F70" s="53"/>
      <c r="G70" s="58"/>
      <c r="H70" s="44">
        <v>12000000</v>
      </c>
      <c r="I70" s="45"/>
      <c r="J70" s="15">
        <v>0</v>
      </c>
      <c r="K70" s="12">
        <v>0</v>
      </c>
      <c r="L70" s="10"/>
      <c r="M70" s="9"/>
      <c r="N70" s="9"/>
      <c r="O70" s="9"/>
    </row>
    <row r="71" spans="1:15" ht="17.25" customHeight="1" hidden="1">
      <c r="A71" s="25"/>
      <c r="B71" s="26"/>
      <c r="C71" s="52" t="s">
        <v>99</v>
      </c>
      <c r="D71" s="53"/>
      <c r="E71" s="53"/>
      <c r="F71" s="53"/>
      <c r="G71" s="17"/>
      <c r="H71" s="44">
        <v>0</v>
      </c>
      <c r="I71" s="45"/>
      <c r="J71" s="15">
        <v>0</v>
      </c>
      <c r="K71" s="16">
        <v>0</v>
      </c>
      <c r="L71" s="10"/>
      <c r="M71" s="9"/>
      <c r="N71" s="9"/>
      <c r="O71" s="9"/>
    </row>
    <row r="72" spans="1:15" ht="51.75" customHeight="1">
      <c r="A72" s="25"/>
      <c r="B72" s="26"/>
      <c r="C72" s="52" t="s">
        <v>100</v>
      </c>
      <c r="D72" s="53"/>
      <c r="E72" s="53"/>
      <c r="F72" s="53"/>
      <c r="G72" s="17"/>
      <c r="H72" s="44">
        <v>0</v>
      </c>
      <c r="I72" s="45"/>
      <c r="J72" s="15">
        <v>1610780.48</v>
      </c>
      <c r="K72" s="36">
        <v>1652839.5</v>
      </c>
      <c r="L72" s="10"/>
      <c r="M72" s="9"/>
      <c r="N72" s="9"/>
      <c r="O72" s="9"/>
    </row>
    <row r="73" spans="1:15" ht="24.75" customHeight="1" hidden="1">
      <c r="A73" s="25"/>
      <c r="B73" s="26"/>
      <c r="C73" s="52" t="s">
        <v>103</v>
      </c>
      <c r="D73" s="53"/>
      <c r="E73" s="53"/>
      <c r="F73" s="53"/>
      <c r="G73" s="17"/>
      <c r="H73" s="44">
        <v>0</v>
      </c>
      <c r="I73" s="45"/>
      <c r="J73" s="15">
        <v>0</v>
      </c>
      <c r="K73" s="27"/>
      <c r="L73" s="10"/>
      <c r="M73" s="9"/>
      <c r="N73" s="9"/>
      <c r="O73" s="9"/>
    </row>
    <row r="74" spans="1:15" ht="20.25" customHeight="1">
      <c r="A74" s="25"/>
      <c r="B74" s="26"/>
      <c r="C74" s="52" t="s">
        <v>94</v>
      </c>
      <c r="D74" s="53"/>
      <c r="E74" s="53"/>
      <c r="F74" s="53"/>
      <c r="G74" s="17"/>
      <c r="H74" s="44">
        <v>6000000</v>
      </c>
      <c r="I74" s="45"/>
      <c r="J74" s="12">
        <v>0</v>
      </c>
      <c r="K74" s="12">
        <v>0</v>
      </c>
      <c r="L74" s="10"/>
      <c r="M74" s="9"/>
      <c r="N74" s="9"/>
      <c r="O74" s="9"/>
    </row>
    <row r="75" spans="1:15" ht="20.25" customHeight="1">
      <c r="A75" s="39"/>
      <c r="B75" s="40"/>
      <c r="C75" s="52" t="s">
        <v>161</v>
      </c>
      <c r="D75" s="53"/>
      <c r="E75" s="53"/>
      <c r="F75" s="53"/>
      <c r="G75" s="37"/>
      <c r="H75" s="44">
        <v>1500000</v>
      </c>
      <c r="I75" s="45"/>
      <c r="J75" s="12"/>
      <c r="K75" s="12"/>
      <c r="L75" s="10"/>
      <c r="M75" s="9"/>
      <c r="N75" s="9"/>
      <c r="O75" s="9"/>
    </row>
    <row r="76" spans="1:15" ht="36.75" customHeight="1">
      <c r="A76" s="48"/>
      <c r="B76" s="49"/>
      <c r="C76" s="52" t="s">
        <v>74</v>
      </c>
      <c r="D76" s="53"/>
      <c r="E76" s="53"/>
      <c r="F76" s="53"/>
      <c r="G76" s="58"/>
      <c r="H76" s="44">
        <v>30000000</v>
      </c>
      <c r="I76" s="45"/>
      <c r="J76" s="12">
        <v>0</v>
      </c>
      <c r="K76" s="12">
        <v>0</v>
      </c>
      <c r="L76" s="10"/>
      <c r="M76" s="9"/>
      <c r="N76" s="9"/>
      <c r="O76" s="9"/>
    </row>
    <row r="77" spans="1:15" ht="24" customHeight="1">
      <c r="A77" s="25"/>
      <c r="B77" s="26"/>
      <c r="C77" s="52" t="s">
        <v>105</v>
      </c>
      <c r="D77" s="53"/>
      <c r="E77" s="53"/>
      <c r="F77" s="53"/>
      <c r="G77" s="58"/>
      <c r="H77" s="44">
        <v>137650.4</v>
      </c>
      <c r="I77" s="45"/>
      <c r="J77" s="12">
        <v>0</v>
      </c>
      <c r="K77" s="12">
        <v>0</v>
      </c>
      <c r="L77" s="10"/>
      <c r="M77" s="9"/>
      <c r="N77" s="9"/>
      <c r="O77" s="9"/>
    </row>
    <row r="78" spans="1:15" ht="20.25" customHeight="1">
      <c r="A78" s="25"/>
      <c r="B78" s="26"/>
      <c r="C78" s="52" t="s">
        <v>77</v>
      </c>
      <c r="D78" s="53"/>
      <c r="E78" s="53"/>
      <c r="F78" s="53"/>
      <c r="G78" s="58"/>
      <c r="H78" s="44">
        <v>127796.96</v>
      </c>
      <c r="I78" s="45"/>
      <c r="J78" s="12">
        <v>0</v>
      </c>
      <c r="K78" s="12">
        <v>0</v>
      </c>
      <c r="L78" s="10"/>
      <c r="M78" s="9"/>
      <c r="N78" s="9"/>
      <c r="O78" s="9"/>
    </row>
    <row r="79" spans="1:15" ht="24.75" customHeight="1">
      <c r="A79" s="25"/>
      <c r="B79" s="26"/>
      <c r="C79" s="52" t="s">
        <v>115</v>
      </c>
      <c r="D79" s="53"/>
      <c r="E79" s="53"/>
      <c r="F79" s="53"/>
      <c r="G79" s="17"/>
      <c r="H79" s="44">
        <v>3898933.14</v>
      </c>
      <c r="I79" s="45"/>
      <c r="J79" s="12">
        <v>0</v>
      </c>
      <c r="K79" s="12">
        <v>0</v>
      </c>
      <c r="L79" s="10"/>
      <c r="M79" s="9"/>
      <c r="N79" s="9"/>
      <c r="O79" s="9"/>
    </row>
    <row r="80" spans="1:15" ht="20.25" customHeight="1" hidden="1">
      <c r="A80" s="25"/>
      <c r="B80" s="26"/>
      <c r="C80" s="52" t="s">
        <v>79</v>
      </c>
      <c r="D80" s="53"/>
      <c r="E80" s="53"/>
      <c r="F80" s="53"/>
      <c r="G80" s="58"/>
      <c r="H80" s="44">
        <v>0</v>
      </c>
      <c r="I80" s="45"/>
      <c r="J80" s="12">
        <v>0</v>
      </c>
      <c r="K80" s="12">
        <v>0</v>
      </c>
      <c r="L80" s="10">
        <v>6097806</v>
      </c>
      <c r="M80" s="9"/>
      <c r="N80" s="9"/>
      <c r="O80" s="9"/>
    </row>
    <row r="81" spans="1:15" ht="33.75" customHeight="1">
      <c r="A81" s="25"/>
      <c r="B81" s="26"/>
      <c r="C81" s="52" t="s">
        <v>75</v>
      </c>
      <c r="D81" s="53"/>
      <c r="E81" s="53"/>
      <c r="F81" s="53"/>
      <c r="G81" s="17"/>
      <c r="H81" s="44">
        <v>0</v>
      </c>
      <c r="I81" s="45"/>
      <c r="J81" s="15">
        <v>1000000</v>
      </c>
      <c r="K81" s="15">
        <v>1000000</v>
      </c>
      <c r="L81" s="10"/>
      <c r="M81" s="9"/>
      <c r="N81" s="9"/>
      <c r="O81" s="9"/>
    </row>
    <row r="82" spans="1:15" ht="23.25" customHeight="1">
      <c r="A82" s="25"/>
      <c r="B82" s="26"/>
      <c r="C82" s="52" t="s">
        <v>119</v>
      </c>
      <c r="D82" s="53"/>
      <c r="E82" s="53"/>
      <c r="F82" s="53"/>
      <c r="G82" s="17"/>
      <c r="H82" s="44">
        <v>7995198.85</v>
      </c>
      <c r="I82" s="45"/>
      <c r="J82" s="15">
        <v>7995198.85</v>
      </c>
      <c r="K82" s="15">
        <v>7995198.85</v>
      </c>
      <c r="L82" s="10"/>
      <c r="M82" s="9"/>
      <c r="N82" s="9"/>
      <c r="O82" s="9"/>
    </row>
    <row r="83" spans="1:15" ht="41.25" customHeight="1">
      <c r="A83" s="25"/>
      <c r="B83" s="26"/>
      <c r="C83" s="52" t="s">
        <v>118</v>
      </c>
      <c r="D83" s="53"/>
      <c r="E83" s="53"/>
      <c r="F83" s="53"/>
      <c r="G83" s="17"/>
      <c r="H83" s="44">
        <v>541589</v>
      </c>
      <c r="I83" s="45"/>
      <c r="J83" s="15">
        <v>0</v>
      </c>
      <c r="K83" s="15">
        <v>0</v>
      </c>
      <c r="L83" s="10"/>
      <c r="M83" s="10"/>
      <c r="N83" s="10"/>
      <c r="O83" s="9"/>
    </row>
    <row r="84" spans="1:15" ht="24.75" customHeight="1">
      <c r="A84" s="25"/>
      <c r="B84" s="26"/>
      <c r="C84" s="52" t="s">
        <v>101</v>
      </c>
      <c r="D84" s="53"/>
      <c r="E84" s="53"/>
      <c r="F84" s="53"/>
      <c r="G84" s="17"/>
      <c r="H84" s="44">
        <v>171237.48</v>
      </c>
      <c r="I84" s="45"/>
      <c r="J84" s="15">
        <v>269533.76</v>
      </c>
      <c r="K84" s="15">
        <v>269778.59</v>
      </c>
      <c r="L84" s="10"/>
      <c r="M84" s="10"/>
      <c r="N84" s="10"/>
      <c r="O84" s="9"/>
    </row>
    <row r="85" spans="1:15" ht="24" customHeight="1">
      <c r="A85" s="48"/>
      <c r="B85" s="49"/>
      <c r="C85" s="52" t="s">
        <v>78</v>
      </c>
      <c r="D85" s="53"/>
      <c r="E85" s="53"/>
      <c r="F85" s="53"/>
      <c r="G85" s="58"/>
      <c r="H85" s="44">
        <v>935550</v>
      </c>
      <c r="I85" s="45"/>
      <c r="J85" s="12">
        <v>0</v>
      </c>
      <c r="K85" s="12">
        <v>0</v>
      </c>
      <c r="L85" s="10"/>
      <c r="M85" s="9"/>
      <c r="N85" s="9"/>
      <c r="O85" s="9"/>
    </row>
    <row r="86" spans="1:15" ht="14.25" customHeight="1" hidden="1">
      <c r="A86" s="31"/>
      <c r="B86" s="32"/>
      <c r="C86" s="52"/>
      <c r="D86" s="53"/>
      <c r="E86" s="53"/>
      <c r="F86" s="53"/>
      <c r="G86" s="30"/>
      <c r="J86" s="12"/>
      <c r="K86" s="12"/>
      <c r="L86" s="10"/>
      <c r="M86" s="9"/>
      <c r="N86" s="9"/>
      <c r="O86" s="9"/>
    </row>
    <row r="87" spans="1:15" ht="21.75" customHeight="1" hidden="1">
      <c r="A87" s="31"/>
      <c r="B87" s="32"/>
      <c r="C87" s="52" t="s">
        <v>151</v>
      </c>
      <c r="D87" s="53"/>
      <c r="E87" s="53"/>
      <c r="F87" s="53"/>
      <c r="G87" s="30"/>
      <c r="H87" s="44">
        <v>0</v>
      </c>
      <c r="I87" s="45"/>
      <c r="J87" s="12">
        <v>0</v>
      </c>
      <c r="L87" s="10"/>
      <c r="M87" s="9"/>
      <c r="N87" s="9"/>
      <c r="O87" s="9"/>
    </row>
    <row r="88" spans="1:15" ht="27.75" customHeight="1" hidden="1">
      <c r="A88" s="25"/>
      <c r="B88" s="26"/>
      <c r="C88" s="52" t="s">
        <v>150</v>
      </c>
      <c r="D88" s="53"/>
      <c r="E88" s="53"/>
      <c r="F88" s="53"/>
      <c r="G88" s="24"/>
      <c r="J88" s="12"/>
      <c r="K88" s="12"/>
      <c r="L88" s="10"/>
      <c r="M88" s="9"/>
      <c r="N88" s="9"/>
      <c r="O88" s="9"/>
    </row>
    <row r="89" spans="1:15" ht="26.25" customHeight="1">
      <c r="A89" s="50" t="s">
        <v>64</v>
      </c>
      <c r="B89" s="51"/>
      <c r="C89" s="56" t="s">
        <v>5</v>
      </c>
      <c r="D89" s="57"/>
      <c r="E89" s="57"/>
      <c r="F89" s="57"/>
      <c r="G89" s="59"/>
      <c r="H89" s="54">
        <f>SUM(H90+H104+H105+H106+H107+H108+H109+H110+H111+H112)</f>
        <v>347483955.71999997</v>
      </c>
      <c r="I89" s="55"/>
      <c r="J89" s="12">
        <f>SUM(J90+J104+J105+J106+J107+J108+J109+J110+J111+J112)</f>
        <v>340986255.46000004</v>
      </c>
      <c r="K89" s="12">
        <f>SUM(K90+K104+K105+K106+K107+K108+K109+K110+K111+K112)</f>
        <v>355685905.82</v>
      </c>
      <c r="L89" s="10"/>
      <c r="M89" s="9"/>
      <c r="N89" s="9"/>
      <c r="O89" s="9"/>
    </row>
    <row r="90" spans="1:15" ht="26.25" customHeight="1">
      <c r="A90" s="50" t="s">
        <v>120</v>
      </c>
      <c r="B90" s="51"/>
      <c r="C90" s="52" t="s">
        <v>121</v>
      </c>
      <c r="D90" s="53"/>
      <c r="E90" s="53"/>
      <c r="F90" s="53"/>
      <c r="G90" s="58"/>
      <c r="H90" s="44">
        <f>SUM(H92:I103)</f>
        <v>313625958.71999997</v>
      </c>
      <c r="I90" s="45"/>
      <c r="J90" s="15">
        <f>SUM(J92:J103)</f>
        <v>306785164.46000004</v>
      </c>
      <c r="K90" s="15">
        <f>SUM(K92:K103)</f>
        <v>321320007.82</v>
      </c>
      <c r="L90" s="10"/>
      <c r="M90" s="9"/>
      <c r="N90" s="9"/>
      <c r="O90" s="9"/>
    </row>
    <row r="91" spans="1:15" ht="14.25" customHeight="1">
      <c r="A91" s="20"/>
      <c r="B91" s="21"/>
      <c r="C91" s="52" t="s">
        <v>52</v>
      </c>
      <c r="D91" s="53"/>
      <c r="E91" s="53"/>
      <c r="F91" s="53"/>
      <c r="G91" s="58"/>
      <c r="H91" s="44"/>
      <c r="I91" s="45"/>
      <c r="J91" s="15"/>
      <c r="K91" s="15"/>
      <c r="L91" s="10"/>
      <c r="M91" s="9"/>
      <c r="N91" s="9"/>
      <c r="O91" s="9"/>
    </row>
    <row r="92" spans="1:15" ht="47.25" customHeight="1">
      <c r="A92" s="20"/>
      <c r="B92" s="21"/>
      <c r="C92" s="60" t="s">
        <v>98</v>
      </c>
      <c r="D92" s="61"/>
      <c r="E92" s="61"/>
      <c r="F92" s="61"/>
      <c r="G92" s="62"/>
      <c r="H92" s="44">
        <v>186300700</v>
      </c>
      <c r="I92" s="45"/>
      <c r="J92" s="15">
        <v>198083796</v>
      </c>
      <c r="K92" s="15">
        <v>209977150</v>
      </c>
      <c r="L92" s="10"/>
      <c r="M92" s="9"/>
      <c r="N92" s="9"/>
      <c r="O92" s="9"/>
    </row>
    <row r="93" spans="1:15" ht="33" customHeight="1">
      <c r="A93" s="20"/>
      <c r="B93" s="21"/>
      <c r="C93" s="60" t="s">
        <v>80</v>
      </c>
      <c r="D93" s="61"/>
      <c r="E93" s="61"/>
      <c r="F93" s="61"/>
      <c r="G93" s="62"/>
      <c r="H93" s="44">
        <v>44283220</v>
      </c>
      <c r="I93" s="45"/>
      <c r="J93" s="15">
        <v>46982505</v>
      </c>
      <c r="K93" s="15">
        <v>49724164</v>
      </c>
      <c r="L93" s="10"/>
      <c r="M93" s="9"/>
      <c r="N93" s="9"/>
      <c r="O93" s="9"/>
    </row>
    <row r="94" spans="1:15" ht="27.75" customHeight="1">
      <c r="A94" s="20"/>
      <c r="B94" s="21"/>
      <c r="C94" s="60" t="s">
        <v>81</v>
      </c>
      <c r="D94" s="61"/>
      <c r="E94" s="61"/>
      <c r="F94" s="61"/>
      <c r="G94" s="62"/>
      <c r="H94" s="44">
        <v>3102740</v>
      </c>
      <c r="I94" s="45"/>
      <c r="J94" s="15">
        <v>2172096</v>
      </c>
      <c r="K94" s="15">
        <v>2172096</v>
      </c>
      <c r="L94" s="10"/>
      <c r="M94" s="9"/>
      <c r="N94" s="9"/>
      <c r="O94" s="9"/>
    </row>
    <row r="95" spans="1:15" ht="27" customHeight="1">
      <c r="A95" s="20"/>
      <c r="B95" s="21"/>
      <c r="C95" s="60" t="s">
        <v>84</v>
      </c>
      <c r="D95" s="61"/>
      <c r="E95" s="61"/>
      <c r="F95" s="61"/>
      <c r="G95" s="62"/>
      <c r="H95" s="44">
        <v>1208033</v>
      </c>
      <c r="I95" s="45"/>
      <c r="J95" s="15">
        <v>1219463</v>
      </c>
      <c r="K95" s="15">
        <v>1265642</v>
      </c>
      <c r="L95" s="10"/>
      <c r="M95" s="9"/>
      <c r="N95" s="9"/>
      <c r="O95" s="9"/>
    </row>
    <row r="96" spans="1:15" ht="25.5" customHeight="1">
      <c r="A96" s="20"/>
      <c r="B96" s="21"/>
      <c r="C96" s="60" t="s">
        <v>83</v>
      </c>
      <c r="D96" s="61"/>
      <c r="E96" s="61"/>
      <c r="F96" s="61"/>
      <c r="G96" s="62"/>
      <c r="H96" s="44">
        <v>2582883</v>
      </c>
      <c r="I96" s="45"/>
      <c r="J96" s="15">
        <v>2607136</v>
      </c>
      <c r="K96" s="15">
        <v>2705117</v>
      </c>
      <c r="L96" s="10"/>
      <c r="M96" s="9"/>
      <c r="N96" s="9"/>
      <c r="O96" s="9"/>
    </row>
    <row r="97" spans="1:15" ht="36.75" customHeight="1">
      <c r="A97" s="20"/>
      <c r="B97" s="21"/>
      <c r="C97" s="60" t="s">
        <v>85</v>
      </c>
      <c r="D97" s="61"/>
      <c r="E97" s="61"/>
      <c r="F97" s="61"/>
      <c r="G97" s="62"/>
      <c r="H97" s="44">
        <v>4567.4</v>
      </c>
      <c r="I97" s="45"/>
      <c r="J97" s="15">
        <v>4750.1</v>
      </c>
      <c r="K97" s="15">
        <v>4940.1</v>
      </c>
      <c r="L97" s="10">
        <v>0</v>
      </c>
      <c r="M97" s="9"/>
      <c r="N97" s="9"/>
      <c r="O97" s="9"/>
    </row>
    <row r="98" spans="1:15" ht="33" customHeight="1">
      <c r="A98" s="20"/>
      <c r="B98" s="21"/>
      <c r="C98" s="60" t="s">
        <v>87</v>
      </c>
      <c r="D98" s="61"/>
      <c r="E98" s="61"/>
      <c r="F98" s="61"/>
      <c r="G98" s="62"/>
      <c r="H98" s="44">
        <v>3387.08</v>
      </c>
      <c r="I98" s="45"/>
      <c r="J98" s="15">
        <v>3387.08</v>
      </c>
      <c r="K98" s="15">
        <v>3387.08</v>
      </c>
      <c r="L98" s="10"/>
      <c r="M98" s="9"/>
      <c r="N98" s="9"/>
      <c r="O98" s="9"/>
    </row>
    <row r="99" spans="1:15" ht="27" customHeight="1">
      <c r="A99" s="20"/>
      <c r="B99" s="21"/>
      <c r="C99" s="60" t="s">
        <v>122</v>
      </c>
      <c r="D99" s="61"/>
      <c r="E99" s="61"/>
      <c r="F99" s="61"/>
      <c r="G99" s="62"/>
      <c r="H99" s="44">
        <v>1640000</v>
      </c>
      <c r="I99" s="45"/>
      <c r="J99" s="15">
        <v>1995000</v>
      </c>
      <c r="K99" s="15">
        <v>0</v>
      </c>
      <c r="L99" s="10"/>
      <c r="M99" s="9"/>
      <c r="N99" s="9"/>
      <c r="O99" s="9"/>
    </row>
    <row r="100" spans="1:15" ht="37.5" customHeight="1">
      <c r="A100" s="20"/>
      <c r="B100" s="21"/>
      <c r="C100" s="60" t="s">
        <v>73</v>
      </c>
      <c r="D100" s="61"/>
      <c r="E100" s="61"/>
      <c r="F100" s="61"/>
      <c r="G100" s="62"/>
      <c r="H100" s="44">
        <v>22753180.51</v>
      </c>
      <c r="I100" s="45"/>
      <c r="J100" s="15">
        <v>916252.51</v>
      </c>
      <c r="K100" s="15">
        <v>916252.51</v>
      </c>
      <c r="L100" s="10"/>
      <c r="M100" s="9"/>
      <c r="N100" s="9"/>
      <c r="O100" s="9"/>
    </row>
    <row r="101" spans="1:15" ht="27.75" customHeight="1">
      <c r="A101" s="20"/>
      <c r="B101" s="21"/>
      <c r="C101" s="60" t="s">
        <v>82</v>
      </c>
      <c r="D101" s="61"/>
      <c r="E101" s="61"/>
      <c r="F101" s="61"/>
      <c r="G101" s="18"/>
      <c r="H101" s="44">
        <v>7274810</v>
      </c>
      <c r="I101" s="45"/>
      <c r="J101" s="15">
        <v>7274810</v>
      </c>
      <c r="K101" s="15">
        <v>7274810</v>
      </c>
      <c r="L101" s="10"/>
      <c r="M101" s="9"/>
      <c r="N101" s="9"/>
      <c r="O101" s="9"/>
    </row>
    <row r="102" spans="1:15" ht="27" customHeight="1">
      <c r="A102" s="20"/>
      <c r="B102" s="21"/>
      <c r="C102" s="60" t="s">
        <v>86</v>
      </c>
      <c r="D102" s="61"/>
      <c r="E102" s="61"/>
      <c r="F102" s="61"/>
      <c r="G102" s="62"/>
      <c r="H102" s="44">
        <v>1881708.46</v>
      </c>
      <c r="I102" s="45"/>
      <c r="J102" s="15">
        <v>1881708.46</v>
      </c>
      <c r="K102" s="15">
        <v>1881708.46</v>
      </c>
      <c r="L102" s="10"/>
      <c r="M102" s="9"/>
      <c r="N102" s="9"/>
      <c r="O102" s="9"/>
    </row>
    <row r="103" spans="1:15" ht="28.5" customHeight="1">
      <c r="A103" s="48"/>
      <c r="B103" s="49"/>
      <c r="C103" s="60" t="s">
        <v>102</v>
      </c>
      <c r="D103" s="61"/>
      <c r="E103" s="61"/>
      <c r="F103" s="61"/>
      <c r="G103" s="62"/>
      <c r="H103" s="44">
        <v>42590729.27</v>
      </c>
      <c r="I103" s="45"/>
      <c r="J103" s="15">
        <v>43644260.31</v>
      </c>
      <c r="K103" s="15">
        <v>45394740.67</v>
      </c>
      <c r="L103" s="10"/>
      <c r="M103" s="9"/>
      <c r="N103" s="9"/>
      <c r="O103" s="9"/>
    </row>
    <row r="104" spans="1:15" ht="64.5" customHeight="1">
      <c r="A104" s="50" t="s">
        <v>124</v>
      </c>
      <c r="B104" s="51"/>
      <c r="C104" s="52" t="s">
        <v>123</v>
      </c>
      <c r="D104" s="53"/>
      <c r="E104" s="53"/>
      <c r="F104" s="53"/>
      <c r="G104" s="58"/>
      <c r="H104" s="44">
        <v>2800877</v>
      </c>
      <c r="I104" s="45"/>
      <c r="J104" s="15">
        <v>2912206</v>
      </c>
      <c r="K104" s="15">
        <v>3028835</v>
      </c>
      <c r="L104" s="10"/>
      <c r="M104" s="9"/>
      <c r="N104" s="9"/>
      <c r="O104" s="9"/>
    </row>
    <row r="105" spans="1:15" ht="54" customHeight="1">
      <c r="A105" s="50" t="s">
        <v>125</v>
      </c>
      <c r="B105" s="51"/>
      <c r="C105" s="52" t="s">
        <v>126</v>
      </c>
      <c r="D105" s="53"/>
      <c r="E105" s="53"/>
      <c r="F105" s="53"/>
      <c r="G105" s="58"/>
      <c r="H105" s="44">
        <v>13550400</v>
      </c>
      <c r="I105" s="45"/>
      <c r="J105" s="15">
        <v>13550400</v>
      </c>
      <c r="K105" s="15">
        <v>13550400</v>
      </c>
      <c r="L105" s="10">
        <v>-12784770</v>
      </c>
      <c r="M105" s="9"/>
      <c r="N105" s="9"/>
      <c r="O105" s="9"/>
    </row>
    <row r="106" spans="1:15" ht="42.75" customHeight="1">
      <c r="A106" s="50" t="s">
        <v>127</v>
      </c>
      <c r="B106" s="51"/>
      <c r="C106" s="52" t="s">
        <v>128</v>
      </c>
      <c r="D106" s="53"/>
      <c r="E106" s="53"/>
      <c r="F106" s="53"/>
      <c r="G106" s="17"/>
      <c r="H106" s="44">
        <v>1195888</v>
      </c>
      <c r="I106" s="45"/>
      <c r="J106" s="15">
        <v>1318708</v>
      </c>
      <c r="K106" s="15">
        <v>1443568</v>
      </c>
      <c r="L106" s="10"/>
      <c r="M106" s="9"/>
      <c r="N106" s="9"/>
      <c r="O106" s="9"/>
    </row>
    <row r="107" spans="1:15" ht="50.25" customHeight="1">
      <c r="A107" s="50" t="s">
        <v>129</v>
      </c>
      <c r="B107" s="51"/>
      <c r="C107" s="52" t="s">
        <v>130</v>
      </c>
      <c r="D107" s="53"/>
      <c r="E107" s="53"/>
      <c r="F107" s="53"/>
      <c r="G107" s="58"/>
      <c r="H107" s="44">
        <v>9539</v>
      </c>
      <c r="I107" s="45"/>
      <c r="J107" s="15">
        <v>9893</v>
      </c>
      <c r="K107" s="15">
        <v>122218</v>
      </c>
      <c r="L107" s="10">
        <v>-5176</v>
      </c>
      <c r="M107" s="9"/>
      <c r="N107" s="9"/>
      <c r="O107" s="9"/>
    </row>
    <row r="108" spans="1:15" ht="32.25" customHeight="1" hidden="1">
      <c r="A108" s="28"/>
      <c r="B108" s="29"/>
      <c r="C108" s="52"/>
      <c r="D108" s="53"/>
      <c r="E108" s="53"/>
      <c r="F108" s="53"/>
      <c r="G108" s="17"/>
      <c r="H108" s="33">
        <v>0</v>
      </c>
      <c r="I108" s="34"/>
      <c r="J108" s="15">
        <v>0</v>
      </c>
      <c r="K108" s="15">
        <v>0</v>
      </c>
      <c r="L108" s="10"/>
      <c r="M108" s="10"/>
      <c r="N108" s="10"/>
      <c r="O108" s="9"/>
    </row>
    <row r="109" spans="1:15" ht="45.75" customHeight="1">
      <c r="A109" s="50" t="s">
        <v>131</v>
      </c>
      <c r="B109" s="51"/>
      <c r="C109" s="52" t="s">
        <v>132</v>
      </c>
      <c r="D109" s="53"/>
      <c r="E109" s="53"/>
      <c r="F109" s="53"/>
      <c r="G109" s="17"/>
      <c r="H109" s="44">
        <v>12016620</v>
      </c>
      <c r="I109" s="45"/>
      <c r="J109" s="15">
        <v>12016620</v>
      </c>
      <c r="K109" s="15">
        <v>11661150</v>
      </c>
      <c r="L109" s="10">
        <v>846770</v>
      </c>
      <c r="M109" s="9"/>
      <c r="N109" s="9"/>
      <c r="O109" s="9"/>
    </row>
    <row r="110" spans="1:15" ht="28.5" customHeight="1">
      <c r="A110" s="50" t="s">
        <v>133</v>
      </c>
      <c r="B110" s="51"/>
      <c r="C110" s="52" t="s">
        <v>134</v>
      </c>
      <c r="D110" s="53"/>
      <c r="E110" s="53"/>
      <c r="F110" s="53"/>
      <c r="G110" s="58"/>
      <c r="H110" s="44">
        <v>1085733</v>
      </c>
      <c r="I110" s="45"/>
      <c r="J110" s="15">
        <v>1158314</v>
      </c>
      <c r="K110" s="15">
        <v>1196699</v>
      </c>
      <c r="L110" s="10"/>
      <c r="M110" s="9"/>
      <c r="N110" s="9"/>
      <c r="O110" s="9"/>
    </row>
    <row r="111" spans="1:15" ht="28.5" customHeight="1">
      <c r="A111" s="50" t="s">
        <v>135</v>
      </c>
      <c r="B111" s="51"/>
      <c r="C111" s="52" t="s">
        <v>136</v>
      </c>
      <c r="D111" s="53"/>
      <c r="E111" s="53"/>
      <c r="F111" s="53"/>
      <c r="G111" s="17"/>
      <c r="H111" s="44">
        <v>2865018</v>
      </c>
      <c r="I111" s="45"/>
      <c r="J111" s="15">
        <v>2898019</v>
      </c>
      <c r="K111" s="15">
        <v>3013939</v>
      </c>
      <c r="L111" s="10"/>
      <c r="M111" s="9"/>
      <c r="N111" s="9"/>
      <c r="O111" s="9"/>
    </row>
    <row r="112" spans="1:15" ht="19.5" customHeight="1">
      <c r="A112" s="50" t="s">
        <v>137</v>
      </c>
      <c r="B112" s="51"/>
      <c r="C112" s="52" t="s">
        <v>138</v>
      </c>
      <c r="D112" s="53"/>
      <c r="E112" s="53"/>
      <c r="F112" s="53"/>
      <c r="G112" s="17"/>
      <c r="H112" s="44">
        <v>333922</v>
      </c>
      <c r="I112" s="45"/>
      <c r="J112" s="15">
        <v>336931</v>
      </c>
      <c r="K112" s="15">
        <v>349089</v>
      </c>
      <c r="L112" s="10"/>
      <c r="M112" s="9"/>
      <c r="N112" s="9"/>
      <c r="O112" s="9"/>
    </row>
    <row r="113" spans="1:15" ht="17.25" customHeight="1">
      <c r="A113" s="50" t="s">
        <v>92</v>
      </c>
      <c r="B113" s="51"/>
      <c r="C113" s="52" t="s">
        <v>6</v>
      </c>
      <c r="D113" s="53"/>
      <c r="E113" s="53"/>
      <c r="F113" s="53"/>
      <c r="G113" s="58"/>
      <c r="H113" s="44">
        <f>SUM(H114:I118)</f>
        <v>14651714.16</v>
      </c>
      <c r="I113" s="45"/>
      <c r="J113" s="15">
        <f>SUM(J114:J118)</f>
        <v>14651714.16</v>
      </c>
      <c r="K113" s="15">
        <f>SUM(K114:K118)</f>
        <v>14651714.16</v>
      </c>
      <c r="L113" s="10"/>
      <c r="M113" s="9"/>
      <c r="N113" s="9"/>
      <c r="O113" s="9"/>
    </row>
    <row r="114" spans="1:15" ht="9" customHeight="1" hidden="1">
      <c r="A114" s="50"/>
      <c r="B114" s="51"/>
      <c r="C114" s="52"/>
      <c r="D114" s="53"/>
      <c r="E114" s="53"/>
      <c r="F114" s="53"/>
      <c r="G114" s="58"/>
      <c r="H114" s="44">
        <v>0</v>
      </c>
      <c r="I114" s="45"/>
      <c r="J114" s="15">
        <v>0</v>
      </c>
      <c r="K114" s="15">
        <v>0</v>
      </c>
      <c r="L114" s="10"/>
      <c r="M114" s="9"/>
      <c r="N114" s="9"/>
      <c r="O114" s="9"/>
    </row>
    <row r="115" spans="1:15" ht="58.5" customHeight="1">
      <c r="A115" s="50" t="s">
        <v>139</v>
      </c>
      <c r="B115" s="51"/>
      <c r="C115" s="52" t="s">
        <v>140</v>
      </c>
      <c r="D115" s="53"/>
      <c r="E115" s="53"/>
      <c r="F115" s="53"/>
      <c r="G115" s="58"/>
      <c r="H115" s="44">
        <v>845714.16</v>
      </c>
      <c r="I115" s="45"/>
      <c r="J115" s="15">
        <v>845714.16</v>
      </c>
      <c r="K115" s="15">
        <v>845714.16</v>
      </c>
      <c r="L115" s="10">
        <v>371034.3</v>
      </c>
      <c r="M115" s="9"/>
      <c r="N115" s="9"/>
      <c r="O115" s="9"/>
    </row>
    <row r="116" spans="1:15" ht="95.25" customHeight="1">
      <c r="A116" s="50" t="s">
        <v>141</v>
      </c>
      <c r="B116" s="51"/>
      <c r="C116" s="52" t="s">
        <v>142</v>
      </c>
      <c r="D116" s="53"/>
      <c r="E116" s="53"/>
      <c r="F116" s="53"/>
      <c r="G116" s="58"/>
      <c r="H116" s="44">
        <v>13806000</v>
      </c>
      <c r="I116" s="45"/>
      <c r="J116" s="15">
        <v>13806000</v>
      </c>
      <c r="K116" s="15">
        <v>13806000</v>
      </c>
      <c r="L116" s="22">
        <v>702000</v>
      </c>
      <c r="M116" s="23"/>
      <c r="N116" s="9"/>
      <c r="O116" s="9"/>
    </row>
    <row r="117" spans="1:15" ht="0" customHeight="1" hidden="1">
      <c r="A117" s="50"/>
      <c r="B117" s="51"/>
      <c r="C117" s="52"/>
      <c r="D117" s="53"/>
      <c r="E117" s="53"/>
      <c r="F117" s="53"/>
      <c r="G117" s="58"/>
      <c r="H117" s="44">
        <v>0</v>
      </c>
      <c r="I117" s="45"/>
      <c r="J117" s="15"/>
      <c r="K117" s="15"/>
      <c r="L117" s="10"/>
      <c r="M117" s="9"/>
      <c r="N117" s="9"/>
      <c r="O117" s="9"/>
    </row>
    <row r="118" spans="1:15" ht="18" customHeight="1" hidden="1">
      <c r="A118" s="50"/>
      <c r="B118" s="51"/>
      <c r="C118" s="52"/>
      <c r="D118" s="53"/>
      <c r="E118" s="53"/>
      <c r="F118" s="53"/>
      <c r="G118" s="58"/>
      <c r="H118" s="70">
        <v>0</v>
      </c>
      <c r="I118" s="71"/>
      <c r="J118" s="15">
        <v>0</v>
      </c>
      <c r="K118" s="15"/>
      <c r="L118" s="10"/>
      <c r="M118" s="9"/>
      <c r="N118" s="9"/>
      <c r="O118" s="9"/>
    </row>
    <row r="119" spans="1:15" ht="17.25" customHeight="1">
      <c r="A119" s="48"/>
      <c r="B119" s="49"/>
      <c r="C119" s="75" t="s">
        <v>1</v>
      </c>
      <c r="D119" s="76"/>
      <c r="E119" s="76"/>
      <c r="F119" s="76"/>
      <c r="G119" s="77"/>
      <c r="H119" s="54">
        <f>SUM(H16,H54)</f>
        <v>995272838.56</v>
      </c>
      <c r="I119" s="55"/>
      <c r="J119" s="12">
        <f>SUM(J16,J54)</f>
        <v>886516330.1400001</v>
      </c>
      <c r="K119" s="12">
        <f>SUM(K16,K54)</f>
        <v>918575593.49</v>
      </c>
      <c r="L119" s="10">
        <f>SUM(L17:L116)</f>
        <v>-4988499.51</v>
      </c>
      <c r="M119" s="10">
        <f>SUM(M17:M116)</f>
        <v>6582280</v>
      </c>
      <c r="N119" s="10">
        <f>SUM(N17:N116)</f>
        <v>0</v>
      </c>
      <c r="O119" s="10">
        <f>SUM(O17:O116)</f>
        <v>0</v>
      </c>
    </row>
  </sheetData>
  <sheetProtection/>
  <mergeCells count="296">
    <mergeCell ref="A57:B57"/>
    <mergeCell ref="C57:F57"/>
    <mergeCell ref="H57:I57"/>
    <mergeCell ref="A62:B62"/>
    <mergeCell ref="C62:F62"/>
    <mergeCell ref="A67:B67"/>
    <mergeCell ref="C67:F67"/>
    <mergeCell ref="H67:I67"/>
    <mergeCell ref="H62:I62"/>
    <mergeCell ref="A64:B64"/>
    <mergeCell ref="J6:K6"/>
    <mergeCell ref="H24:I24"/>
    <mergeCell ref="H22:I22"/>
    <mergeCell ref="C23:G23"/>
    <mergeCell ref="H23:I23"/>
    <mergeCell ref="C15:G15"/>
    <mergeCell ref="C17:G17"/>
    <mergeCell ref="H17:I17"/>
    <mergeCell ref="A16:B16"/>
    <mergeCell ref="H12:I12"/>
    <mergeCell ref="H70:I70"/>
    <mergeCell ref="H73:I73"/>
    <mergeCell ref="C82:F82"/>
    <mergeCell ref="H82:I82"/>
    <mergeCell ref="C16:G16"/>
    <mergeCell ref="H18:I18"/>
    <mergeCell ref="H15:I15"/>
    <mergeCell ref="H16:I16"/>
    <mergeCell ref="J2:K2"/>
    <mergeCell ref="H39:I39"/>
    <mergeCell ref="C18:G18"/>
    <mergeCell ref="A10:K11"/>
    <mergeCell ref="C13:G14"/>
    <mergeCell ref="A13:B14"/>
    <mergeCell ref="H14:I14"/>
    <mergeCell ref="A17:B17"/>
    <mergeCell ref="A20:B20"/>
    <mergeCell ref="A31:B31"/>
    <mergeCell ref="A18:B18"/>
    <mergeCell ref="A23:B23"/>
    <mergeCell ref="A24:B24"/>
    <mergeCell ref="H29:I29"/>
    <mergeCell ref="C19:G19"/>
    <mergeCell ref="A29:B29"/>
    <mergeCell ref="C28:F28"/>
    <mergeCell ref="H28:I28"/>
    <mergeCell ref="A26:B26"/>
    <mergeCell ref="A28:B28"/>
    <mergeCell ref="H30:I30"/>
    <mergeCell ref="H32:I32"/>
    <mergeCell ref="H35:I35"/>
    <mergeCell ref="H21:I21"/>
    <mergeCell ref="H19:I19"/>
    <mergeCell ref="A19:B19"/>
    <mergeCell ref="A35:B35"/>
    <mergeCell ref="A21:B21"/>
    <mergeCell ref="A33:B33"/>
    <mergeCell ref="C24:G24"/>
    <mergeCell ref="H38:I38"/>
    <mergeCell ref="H51:I51"/>
    <mergeCell ref="A51:B51"/>
    <mergeCell ref="A48:B48"/>
    <mergeCell ref="A46:B46"/>
    <mergeCell ref="C36:G36"/>
    <mergeCell ref="H42:I42"/>
    <mergeCell ref="H43:I43"/>
    <mergeCell ref="H49:I49"/>
    <mergeCell ref="A39:B39"/>
    <mergeCell ref="A25:B25"/>
    <mergeCell ref="A36:B36"/>
    <mergeCell ref="A37:B37"/>
    <mergeCell ref="H52:I52"/>
    <mergeCell ref="H44:I44"/>
    <mergeCell ref="C45:G45"/>
    <mergeCell ref="H46:I46"/>
    <mergeCell ref="H45:I45"/>
    <mergeCell ref="H37:I37"/>
    <mergeCell ref="H41:I41"/>
    <mergeCell ref="A32:B32"/>
    <mergeCell ref="C33:G33"/>
    <mergeCell ref="C42:G42"/>
    <mergeCell ref="G1:I1"/>
    <mergeCell ref="G3:I3"/>
    <mergeCell ref="C21:G21"/>
    <mergeCell ref="C22:G22"/>
    <mergeCell ref="C20:G20"/>
    <mergeCell ref="H20:I20"/>
    <mergeCell ref="H13:K13"/>
    <mergeCell ref="J1:K1"/>
    <mergeCell ref="A15:B15"/>
    <mergeCell ref="A22:B22"/>
    <mergeCell ref="C30:G30"/>
    <mergeCell ref="C25:G25"/>
    <mergeCell ref="A30:B30"/>
    <mergeCell ref="A27:B27"/>
    <mergeCell ref="J3:K3"/>
    <mergeCell ref="F5:K5"/>
    <mergeCell ref="F7:K7"/>
    <mergeCell ref="H31:I31"/>
    <mergeCell ref="A38:B38"/>
    <mergeCell ref="H34:I34"/>
    <mergeCell ref="A34:B34"/>
    <mergeCell ref="C34:G34"/>
    <mergeCell ref="C35:G35"/>
    <mergeCell ref="C32:G32"/>
    <mergeCell ref="C38:G38"/>
    <mergeCell ref="C37:G37"/>
    <mergeCell ref="H33:I33"/>
    <mergeCell ref="C39:G39"/>
    <mergeCell ref="A40:B40"/>
    <mergeCell ref="A43:B43"/>
    <mergeCell ref="C40:G40"/>
    <mergeCell ref="C49:G49"/>
    <mergeCell ref="A52:B52"/>
    <mergeCell ref="C44:G44"/>
    <mergeCell ref="C41:G41"/>
    <mergeCell ref="A41:B41"/>
    <mergeCell ref="C51:G51"/>
    <mergeCell ref="C71:F71"/>
    <mergeCell ref="C114:G114"/>
    <mergeCell ref="A90:B90"/>
    <mergeCell ref="A89:B89"/>
    <mergeCell ref="C52:G52"/>
    <mergeCell ref="A66:B66"/>
    <mergeCell ref="C83:F83"/>
    <mergeCell ref="C94:G94"/>
    <mergeCell ref="C95:G95"/>
    <mergeCell ref="A58:B58"/>
    <mergeCell ref="C93:G93"/>
    <mergeCell ref="C85:G85"/>
    <mergeCell ref="C88:F88"/>
    <mergeCell ref="C81:F81"/>
    <mergeCell ref="H90:I90"/>
    <mergeCell ref="H75:I75"/>
    <mergeCell ref="C86:F86"/>
    <mergeCell ref="C87:F87"/>
    <mergeCell ref="H83:I83"/>
    <mergeCell ref="H66:I66"/>
    <mergeCell ref="C84:F84"/>
    <mergeCell ref="A56:B56"/>
    <mergeCell ref="A61:B61"/>
    <mergeCell ref="C61:F61"/>
    <mergeCell ref="C80:G80"/>
    <mergeCell ref="C69:G69"/>
    <mergeCell ref="C70:G70"/>
    <mergeCell ref="H69:I69"/>
    <mergeCell ref="A69:B69"/>
    <mergeCell ref="C68:G68"/>
    <mergeCell ref="H61:I61"/>
    <mergeCell ref="A63:B63"/>
    <mergeCell ref="C63:F63"/>
    <mergeCell ref="A68:B68"/>
    <mergeCell ref="C64:F64"/>
    <mergeCell ref="C65:G65"/>
    <mergeCell ref="C53:G53"/>
    <mergeCell ref="H63:I63"/>
    <mergeCell ref="H55:I55"/>
    <mergeCell ref="A55:B55"/>
    <mergeCell ref="C60:G60"/>
    <mergeCell ref="C66:F66"/>
    <mergeCell ref="H53:I53"/>
    <mergeCell ref="A53:B53"/>
    <mergeCell ref="C56:G56"/>
    <mergeCell ref="A65:B65"/>
    <mergeCell ref="H78:I78"/>
    <mergeCell ref="H76:I76"/>
    <mergeCell ref="H72:I72"/>
    <mergeCell ref="C78:G78"/>
    <mergeCell ref="C75:F75"/>
    <mergeCell ref="C77:G77"/>
    <mergeCell ref="C76:G76"/>
    <mergeCell ref="C73:F73"/>
    <mergeCell ref="C74:F74"/>
    <mergeCell ref="C55:G55"/>
    <mergeCell ref="C59:G59"/>
    <mergeCell ref="A60:B60"/>
    <mergeCell ref="C54:G54"/>
    <mergeCell ref="A50:B50"/>
    <mergeCell ref="A44:B44"/>
    <mergeCell ref="A47:B47"/>
    <mergeCell ref="C47:F47"/>
    <mergeCell ref="C46:G46"/>
    <mergeCell ref="C50:G50"/>
    <mergeCell ref="A42:B42"/>
    <mergeCell ref="A45:B45"/>
    <mergeCell ref="C43:G43"/>
    <mergeCell ref="A49:B49"/>
    <mergeCell ref="C48:G48"/>
    <mergeCell ref="A119:B119"/>
    <mergeCell ref="C119:G119"/>
    <mergeCell ref="A76:B76"/>
    <mergeCell ref="A113:B113"/>
    <mergeCell ref="C113:G113"/>
    <mergeCell ref="A118:B118"/>
    <mergeCell ref="C118:G118"/>
    <mergeCell ref="C115:G115"/>
    <mergeCell ref="C96:G96"/>
    <mergeCell ref="A117:B117"/>
    <mergeCell ref="C117:G117"/>
    <mergeCell ref="A104:B104"/>
    <mergeCell ref="A116:B116"/>
    <mergeCell ref="C116:G116"/>
    <mergeCell ref="A110:B110"/>
    <mergeCell ref="C107:G107"/>
    <mergeCell ref="A107:B107"/>
    <mergeCell ref="A115:B115"/>
    <mergeCell ref="A111:B111"/>
    <mergeCell ref="A103:B103"/>
    <mergeCell ref="A114:B114"/>
    <mergeCell ref="C109:F109"/>
    <mergeCell ref="A112:B112"/>
    <mergeCell ref="C112:F112"/>
    <mergeCell ref="A105:B105"/>
    <mergeCell ref="A109:B109"/>
    <mergeCell ref="H113:I113"/>
    <mergeCell ref="C110:G110"/>
    <mergeCell ref="C97:G97"/>
    <mergeCell ref="C99:G99"/>
    <mergeCell ref="C98:G98"/>
    <mergeCell ref="C100:G100"/>
    <mergeCell ref="H101:I101"/>
    <mergeCell ref="C111:F111"/>
    <mergeCell ref="H109:I109"/>
    <mergeCell ref="H119:I119"/>
    <mergeCell ref="H118:I118"/>
    <mergeCell ref="H117:I117"/>
    <mergeCell ref="H116:I116"/>
    <mergeCell ref="H114:I114"/>
    <mergeCell ref="H115:I115"/>
    <mergeCell ref="H110:I110"/>
    <mergeCell ref="H111:I111"/>
    <mergeCell ref="H112:I112"/>
    <mergeCell ref="C101:F101"/>
    <mergeCell ref="C102:G102"/>
    <mergeCell ref="H99:I99"/>
    <mergeCell ref="C103:G103"/>
    <mergeCell ref="C104:G104"/>
    <mergeCell ref="C105:G105"/>
    <mergeCell ref="H104:I104"/>
    <mergeCell ref="H102:I102"/>
    <mergeCell ref="H95:I95"/>
    <mergeCell ref="H98:I98"/>
    <mergeCell ref="H84:I84"/>
    <mergeCell ref="H105:I105"/>
    <mergeCell ref="H103:I103"/>
    <mergeCell ref="H97:I97"/>
    <mergeCell ref="H48:I48"/>
    <mergeCell ref="H25:I25"/>
    <mergeCell ref="H36:I36"/>
    <mergeCell ref="H40:I40"/>
    <mergeCell ref="C31:G31"/>
    <mergeCell ref="C29:G29"/>
    <mergeCell ref="C26:F26"/>
    <mergeCell ref="C27:F27"/>
    <mergeCell ref="H26:I26"/>
    <mergeCell ref="H27:I27"/>
    <mergeCell ref="C108:F108"/>
    <mergeCell ref="H71:I71"/>
    <mergeCell ref="H107:I107"/>
    <mergeCell ref="H100:I100"/>
    <mergeCell ref="H93:I93"/>
    <mergeCell ref="C92:G92"/>
    <mergeCell ref="H89:I89"/>
    <mergeCell ref="H92:I92"/>
    <mergeCell ref="H94:I94"/>
    <mergeCell ref="H96:I96"/>
    <mergeCell ref="C91:G91"/>
    <mergeCell ref="H81:I81"/>
    <mergeCell ref="H85:I85"/>
    <mergeCell ref="H47:I47"/>
    <mergeCell ref="H58:I58"/>
    <mergeCell ref="C90:G90"/>
    <mergeCell ref="H91:I91"/>
    <mergeCell ref="C89:G89"/>
    <mergeCell ref="H50:I50"/>
    <mergeCell ref="H65:I65"/>
    <mergeCell ref="A106:B106"/>
    <mergeCell ref="C106:F106"/>
    <mergeCell ref="H106:I106"/>
    <mergeCell ref="H59:I59"/>
    <mergeCell ref="H60:I60"/>
    <mergeCell ref="H56:I56"/>
    <mergeCell ref="H80:I80"/>
    <mergeCell ref="H68:I68"/>
    <mergeCell ref="C58:F58"/>
    <mergeCell ref="H77:I77"/>
    <mergeCell ref="A54:B54"/>
    <mergeCell ref="H87:I87"/>
    <mergeCell ref="H64:I64"/>
    <mergeCell ref="H54:I54"/>
    <mergeCell ref="A85:B85"/>
    <mergeCell ref="H79:I79"/>
    <mergeCell ref="A59:B59"/>
    <mergeCell ref="C72:F72"/>
    <mergeCell ref="C79:F79"/>
    <mergeCell ref="H74:I74"/>
  </mergeCells>
  <printOptions/>
  <pageMargins left="0.2362204724409449" right="0.2362204724409449" top="0.35433070866141736" bottom="0.35433070866141736" header="0.31496062992125984" footer="0.31496062992125984"/>
  <pageSetup fitToHeight="3"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AdminSec</cp:lastModifiedBy>
  <cp:lastPrinted>2024-04-15T06:02:40Z</cp:lastPrinted>
  <dcterms:created xsi:type="dcterms:W3CDTF">1996-10-08T23:32:33Z</dcterms:created>
  <dcterms:modified xsi:type="dcterms:W3CDTF">2024-04-24T04:18:35Z</dcterms:modified>
  <cp:category/>
  <cp:version/>
  <cp:contentType/>
  <cp:contentStatus/>
</cp:coreProperties>
</file>