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<sst xmlns="http://schemas.openxmlformats.org/spreadsheetml/2006/main" count="253" uniqueCount="79">
  <si>
    <t>Приложение № 4</t>
  </si>
  <si>
    <t>к постановлению Администрации</t>
  </si>
  <si>
    <t>Яковлевского муниципального округа</t>
  </si>
  <si>
    <t>От 02.10.2023 № 60-НПА</t>
  </si>
  <si>
    <t>Приложение № 5</t>
  </si>
  <si>
    <t xml:space="preserve"> к муниципальной программе</t>
  </si>
  <si>
    <t>Яковлевского муниципального района</t>
  </si>
  <si>
    <t xml:space="preserve">«Обеспечение качественными услугами </t>
  </si>
  <si>
    <t xml:space="preserve">жилищно-коммунального хозяйства населения </t>
  </si>
  <si>
    <t xml:space="preserve">Яковлевского муниципального района» на </t>
  </si>
  <si>
    <t xml:space="preserve"> 2019-2025 годы, утвержденной постановлением</t>
  </si>
  <si>
    <t xml:space="preserve">Администрации Яковлевского муниципального </t>
  </si>
  <si>
    <t xml:space="preserve"> района от 06.12.2018 № 654-НПА</t>
  </si>
  <si>
    <t>ПРОГНОЗНАЯ ОЦЕНКА РАСХОДОВ НА РЕАЛИЗАЦИЮ</t>
  </si>
  <si>
    <t>МУНИЦИПАЛЬНОЙ ПРОГРАММЫ ЯКОВЛЕВСКОГО МУНИЦИПАЛЬНОГО РАЙОНА</t>
  </si>
  <si>
    <t>"ОБЕСПЕЧЕНИЕ  КАЧЕСТВЕННЫМИ УСЛУГАМИ   ЖИЛИЩНО-КОММУНАЛЬНОГО ХОЗЯЙСТВА  НАСЕЛЕНИЯ</t>
  </si>
  <si>
    <t>ЯКОВЛЕВСКОГО МУНИЦИПАЛЬНОГО РАЙОНА" НА 2019-2025 ГОДЫ</t>
  </si>
  <si>
    <t>ЗА СЧЕТ ВСЕХ ИСТОЧНИКОВ</t>
  </si>
  <si>
    <t>№ п/п</t>
  </si>
  <si>
    <t>Статус</t>
  </si>
  <si>
    <t>Наименование</t>
  </si>
  <si>
    <t>Источник финансирования</t>
  </si>
  <si>
    <t>Оценка расходов (руб.), годы</t>
  </si>
  <si>
    <t>Муниципальная программа</t>
  </si>
  <si>
    <t>"Обеспечение  качественными услугами жилищно-коммунального хозяйства населения Яковлевского муниципального района"  на 2019-2025годы</t>
  </si>
  <si>
    <t>Всего</t>
  </si>
  <si>
    <t>местный бюджет</t>
  </si>
  <si>
    <t>краевой бюджет</t>
  </si>
  <si>
    <t>федеральный бюджет</t>
  </si>
  <si>
    <t>прочие источники</t>
  </si>
  <si>
    <t>1.1.</t>
  </si>
  <si>
    <t>Отдельное мероприятие</t>
  </si>
  <si>
    <t>Содержание муниципального жилищного фонда</t>
  </si>
  <si>
    <t>3.1.1.</t>
  </si>
  <si>
    <t>Обязательства по уплате ежемесячных взносов на капитальный ремонт МКД в соответствии с  законом ПК №227 –КЗ.</t>
  </si>
  <si>
    <t>3.1.2.</t>
  </si>
  <si>
    <t>Содержание и текущий ремонт муниципального жилого фонда</t>
  </si>
  <si>
    <t>1.2.</t>
  </si>
  <si>
    <t xml:space="preserve"> Содержание территории Яковлевского муниципального района</t>
  </si>
  <si>
    <t>3.2.1.</t>
  </si>
  <si>
    <t>Организация ритуальных услуг и содержание мест захоронения.</t>
  </si>
  <si>
    <t>3.2.2.</t>
  </si>
  <si>
    <t>Организация сбора и вывоза ТБО. Очистка территории района от мусора.</t>
  </si>
  <si>
    <t>3.2.3.</t>
  </si>
  <si>
    <t>Содержание  уличного освещения</t>
  </si>
  <si>
    <t>1.3.</t>
  </si>
  <si>
    <t>Содержание и  модернизация  коммунальной инфраструктуры</t>
  </si>
  <si>
    <t>3.3.1.</t>
  </si>
  <si>
    <t xml:space="preserve">Обеспечение содержания и необходимого ремонта водозаборных скважин, котельных,  водопроводов и др. объектов ЖКХ, находящихся в муниципальной собственности. </t>
  </si>
  <si>
    <t>3.3.2.</t>
  </si>
  <si>
    <t xml:space="preserve">  Проектирование скважины на жд. ст. Варфоломеевка </t>
  </si>
  <si>
    <t>3.3.3.</t>
  </si>
  <si>
    <t xml:space="preserve"> Реконструкция системы водоснабжения с.Яковлевка</t>
  </si>
  <si>
    <t>3.3.4.</t>
  </si>
  <si>
    <t>Содержание и ремонт колодцев на территории района.</t>
  </si>
  <si>
    <t>1.3.1.</t>
  </si>
  <si>
    <t>Мероприятие</t>
  </si>
  <si>
    <t>1.3.2.</t>
  </si>
  <si>
    <t>Строительство и реконструкция (модернизация) объектов питьевого водоснабжения (объекты муниципальной собственности)</t>
  </si>
  <si>
    <t>-</t>
  </si>
  <si>
    <t>1.4.</t>
  </si>
  <si>
    <t>Обеспечение качественным водоснабжением жителей  многоквартирных домов жд.ст. Варфоломеевка, жд. ст. Сысоевка</t>
  </si>
  <si>
    <t>1.5.</t>
  </si>
  <si>
    <t>Реконструкция очистных сооружений</t>
  </si>
  <si>
    <t>1.6.</t>
  </si>
  <si>
    <t xml:space="preserve">Обеспечение земельных участков, предоставленных на бесплатной основе гражданам, имеющим трех и более детей, под строительство индивидуальных жилых домов, инженерной инфраструктурой </t>
  </si>
  <si>
    <t>1.6.1.</t>
  </si>
  <si>
    <t xml:space="preserve"> Мероприятие</t>
  </si>
  <si>
    <t>Изыскания, проектирование сетей инженерной инфраструктуры (водоснабжение,  электроснабжение), государственная экспертиза проектной документации</t>
  </si>
  <si>
    <t>1.6.2.</t>
  </si>
  <si>
    <t>Строительство сетей инженерной инфраструктуры, строительный контроль</t>
  </si>
  <si>
    <t>1.7.</t>
  </si>
  <si>
    <t xml:space="preserve">Обеспечение граждан твердым топливом </t>
  </si>
  <si>
    <t>1.8.</t>
  </si>
  <si>
    <t>Приобретение спецтехники  для обеспечения качественным водоснабжением жителей Яковлевского муниципального района</t>
  </si>
  <si>
    <t>1.9.</t>
  </si>
  <si>
    <t>Проектирование и строительство объектов коммунальной инфраструктуры</t>
  </si>
  <si>
    <t>1.9.1</t>
  </si>
  <si>
    <t>Проведение геологоразведочных работ на ст. Варфоломеевка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</si>
</sst>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_р_._-;\-* #,##0.00_р_._-;_-* \-??_р_._-;_-@_-"/>
    <numFmt numFmtId="166" formatCode="#,##0.00"/>
    <numFmt numFmtId="167" formatCode="DD/MM/YYYY"/>
    <numFmt numFmtId="168" formatCode="General"/>
  </numFmts>
  <fonts count="4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 horizontal="right" wrapText="1"/>
    </xf>
    <xf numFmtId="164" fontId="2" fillId="0" borderId="0" xfId="0" applyFont="1" applyBorder="1" applyAlignment="1">
      <alignment horizontal="center" wrapText="1"/>
    </xf>
    <xf numFmtId="164" fontId="2" fillId="0" borderId="0" xfId="0" applyFont="1" applyBorder="1" applyAlignment="1">
      <alignment horizontal="right"/>
    </xf>
    <xf numFmtId="164" fontId="3" fillId="0" borderId="0" xfId="0" applyFont="1" applyAlignment="1">
      <alignment horizontal="right" wrapText="1"/>
    </xf>
    <xf numFmtId="164" fontId="2" fillId="0" borderId="0" xfId="0" applyFont="1" applyAlignment="1">
      <alignment horizontal="right"/>
    </xf>
    <xf numFmtId="164" fontId="3" fillId="0" borderId="0" xfId="0" applyFont="1" applyBorder="1" applyAlignment="1">
      <alignment horizontal="center" wrapText="1"/>
    </xf>
    <xf numFmtId="164" fontId="3" fillId="0" borderId="0" xfId="0" applyFont="1" applyAlignment="1">
      <alignment horizontal="center" wrapText="1"/>
    </xf>
    <xf numFmtId="164" fontId="2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horizontal="left" vertical="top" wrapText="1"/>
    </xf>
    <xf numFmtId="165" fontId="2" fillId="0" borderId="1" xfId="15" applyFont="1" applyFill="1" applyBorder="1" applyAlignment="1" applyProtection="1">
      <alignment horizontal="center" wrapText="1"/>
      <protection/>
    </xf>
    <xf numFmtId="164" fontId="2" fillId="0" borderId="1" xfId="0" applyFont="1" applyBorder="1" applyAlignment="1">
      <alignment wrapText="1"/>
    </xf>
    <xf numFmtId="165" fontId="2" fillId="0" borderId="1" xfId="15" applyFont="1" applyFill="1" applyBorder="1" applyAlignment="1" applyProtection="1">
      <alignment horizontal="center" vertical="center" wrapText="1"/>
      <protection/>
    </xf>
    <xf numFmtId="165" fontId="2" fillId="0" borderId="1" xfId="15" applyFont="1" applyFill="1" applyBorder="1" applyAlignment="1" applyProtection="1">
      <alignment wrapText="1"/>
      <protection/>
    </xf>
    <xf numFmtId="164" fontId="2" fillId="0" borderId="1" xfId="0" applyFont="1" applyBorder="1" applyAlignment="1">
      <alignment vertical="top" wrapText="1"/>
    </xf>
    <xf numFmtId="165" fontId="2" fillId="0" borderId="1" xfId="15" applyFont="1" applyFill="1" applyBorder="1" applyAlignment="1" applyProtection="1">
      <alignment vertical="center" wrapText="1"/>
      <protection/>
    </xf>
    <xf numFmtId="166" fontId="2" fillId="0" borderId="1" xfId="15" applyNumberFormat="1" applyFont="1" applyFill="1" applyBorder="1" applyAlignment="1" applyProtection="1">
      <alignment horizontal="center" vertical="center" wrapText="1"/>
      <protection/>
    </xf>
    <xf numFmtId="165" fontId="2" fillId="0" borderId="1" xfId="15" applyFont="1" applyFill="1" applyBorder="1" applyAlignment="1" applyProtection="1">
      <alignment horizontal="left" wrapText="1"/>
      <protection/>
    </xf>
    <xf numFmtId="167" fontId="2" fillId="0" borderId="1" xfId="0" applyNumberFormat="1" applyFont="1" applyBorder="1" applyAlignment="1">
      <alignment horizontal="center" vertical="top" wrapText="1"/>
    </xf>
    <xf numFmtId="164" fontId="2" fillId="0" borderId="1" xfId="15" applyNumberFormat="1" applyFont="1" applyFill="1" applyBorder="1" applyAlignment="1" applyProtection="1">
      <alignment horizontal="center" wrapText="1"/>
      <protection/>
    </xf>
    <xf numFmtId="164" fontId="2" fillId="0" borderId="1" xfId="0" applyFont="1" applyBorder="1" applyAlignment="1">
      <alignment vertical="center" wrapText="1"/>
    </xf>
    <xf numFmtId="166" fontId="2" fillId="0" borderId="1" xfId="0" applyNumberFormat="1" applyFont="1" applyBorder="1" applyAlignment="1">
      <alignment horizontal="center" wrapText="1"/>
    </xf>
    <xf numFmtId="166" fontId="2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3"/>
  <sheetViews>
    <sheetView tabSelected="1" zoomScale="90" zoomScaleNormal="90" workbookViewId="0" topLeftCell="C1">
      <selection activeCell="I25" sqref="I25"/>
    </sheetView>
  </sheetViews>
  <sheetFormatPr defaultColWidth="9.140625" defaultRowHeight="15"/>
  <cols>
    <col min="1" max="1" width="6.140625" style="1" customWidth="1"/>
    <col min="2" max="2" width="17.421875" style="1" customWidth="1"/>
    <col min="3" max="3" width="39.8515625" style="1" customWidth="1"/>
    <col min="4" max="4" width="23.7109375" style="1" customWidth="1"/>
    <col min="5" max="5" width="17.00390625" style="1" customWidth="1"/>
    <col min="6" max="6" width="17.8515625" style="1" customWidth="1"/>
    <col min="7" max="8" width="16.28125" style="1" customWidth="1"/>
    <col min="9" max="9" width="17.28125" style="1" customWidth="1"/>
    <col min="10" max="10" width="18.421875" style="1" customWidth="1"/>
    <col min="11" max="11" width="16.8515625" style="1" customWidth="1"/>
    <col min="12" max="12" width="20.28125" style="1" customWidth="1"/>
    <col min="13" max="252" width="9.00390625" style="1" customWidth="1"/>
    <col min="253" max="16384" width="9.00390625" style="0" customWidth="1"/>
  </cols>
  <sheetData>
    <row r="1" spans="10:11" ht="19.5" customHeight="1">
      <c r="J1" s="2" t="s">
        <v>0</v>
      </c>
      <c r="K1" s="2"/>
    </row>
    <row r="2" spans="5:11" ht="14.25" customHeight="1">
      <c r="E2" s="2" t="s">
        <v>1</v>
      </c>
      <c r="F2" s="2"/>
      <c r="G2" s="2"/>
      <c r="H2" s="2"/>
      <c r="I2" s="2"/>
      <c r="J2" s="2"/>
      <c r="K2" s="2"/>
    </row>
    <row r="3" spans="5:11" ht="17.25" customHeight="1">
      <c r="E3" s="2" t="s">
        <v>2</v>
      </c>
      <c r="F3" s="2"/>
      <c r="G3" s="2"/>
      <c r="H3" s="2"/>
      <c r="I3" s="2"/>
      <c r="J3" s="2"/>
      <c r="K3" s="2"/>
    </row>
    <row r="4" spans="9:11" ht="16.5" customHeight="1">
      <c r="I4" s="2" t="s">
        <v>3</v>
      </c>
      <c r="J4" s="2"/>
      <c r="K4" s="2"/>
    </row>
    <row r="5" spans="10:11" ht="18" customHeight="1">
      <c r="J5" s="3" t="s">
        <v>4</v>
      </c>
      <c r="K5" s="3"/>
    </row>
    <row r="6" spans="5:11" ht="14.25" customHeight="1">
      <c r="E6" s="2" t="s">
        <v>5</v>
      </c>
      <c r="F6" s="2"/>
      <c r="G6" s="2"/>
      <c r="H6" s="2"/>
      <c r="I6" s="2"/>
      <c r="J6" s="2"/>
      <c r="K6" s="2"/>
    </row>
    <row r="7" spans="5:11" ht="16.5">
      <c r="E7" s="4" t="s">
        <v>6</v>
      </c>
      <c r="F7" s="4"/>
      <c r="G7" s="4"/>
      <c r="H7" s="4"/>
      <c r="I7" s="4"/>
      <c r="J7" s="4"/>
      <c r="K7" s="4"/>
    </row>
    <row r="8" spans="5:11" ht="16.5">
      <c r="E8" s="4" t="s">
        <v>7</v>
      </c>
      <c r="F8" s="4"/>
      <c r="G8" s="4"/>
      <c r="H8" s="4"/>
      <c r="I8" s="4"/>
      <c r="J8" s="4"/>
      <c r="K8" s="4"/>
    </row>
    <row r="9" spans="5:11" ht="16.5">
      <c r="E9" s="4" t="s">
        <v>8</v>
      </c>
      <c r="F9" s="4"/>
      <c r="G9" s="4"/>
      <c r="H9" s="4"/>
      <c r="I9" s="4"/>
      <c r="J9" s="4"/>
      <c r="K9" s="4"/>
    </row>
    <row r="10" spans="5:11" ht="16.5">
      <c r="E10" s="4" t="s">
        <v>9</v>
      </c>
      <c r="F10" s="4"/>
      <c r="G10" s="4"/>
      <c r="H10" s="4"/>
      <c r="I10" s="4"/>
      <c r="J10" s="4"/>
      <c r="K10" s="4"/>
    </row>
    <row r="11" spans="5:11" ht="16.5">
      <c r="E11" s="4" t="s">
        <v>10</v>
      </c>
      <c r="F11" s="4"/>
      <c r="G11" s="4"/>
      <c r="H11" s="4"/>
      <c r="I11" s="4"/>
      <c r="J11" s="4"/>
      <c r="K11" s="4"/>
    </row>
    <row r="12" spans="5:11" ht="16.5">
      <c r="E12" s="4" t="s">
        <v>11</v>
      </c>
      <c r="F12" s="4"/>
      <c r="G12" s="4"/>
      <c r="H12" s="4"/>
      <c r="I12" s="4"/>
      <c r="J12" s="4"/>
      <c r="K12" s="4"/>
    </row>
    <row r="13" spans="4:11" ht="16.5">
      <c r="D13" s="5"/>
      <c r="E13" s="4" t="s">
        <v>12</v>
      </c>
      <c r="F13" s="4"/>
      <c r="G13" s="4"/>
      <c r="H13" s="4"/>
      <c r="I13" s="4"/>
      <c r="J13" s="4"/>
      <c r="K13" s="4"/>
    </row>
    <row r="14" spans="4:11" ht="16.5">
      <c r="D14" s="5"/>
      <c r="E14" s="6"/>
      <c r="F14" s="6"/>
      <c r="G14" s="6"/>
      <c r="H14" s="6"/>
      <c r="I14" s="6"/>
      <c r="J14" s="6"/>
      <c r="K14" s="6"/>
    </row>
    <row r="15" spans="1:10" ht="15.75" customHeight="1">
      <c r="A15" s="7" t="s">
        <v>13</v>
      </c>
      <c r="B15" s="7"/>
      <c r="C15" s="7"/>
      <c r="D15" s="7"/>
      <c r="E15" s="7"/>
      <c r="F15" s="7"/>
      <c r="G15" s="7"/>
      <c r="H15" s="7"/>
      <c r="I15" s="7"/>
      <c r="J15" s="7"/>
    </row>
    <row r="16" spans="1:10" ht="15.75" customHeight="1">
      <c r="A16" s="7" t="s">
        <v>14</v>
      </c>
      <c r="B16" s="7"/>
      <c r="C16" s="7"/>
      <c r="D16" s="7"/>
      <c r="E16" s="7"/>
      <c r="F16" s="7"/>
      <c r="G16" s="7"/>
      <c r="H16" s="7"/>
      <c r="I16" s="7"/>
      <c r="J16" s="7"/>
    </row>
    <row r="17" spans="1:10" ht="15.75" customHeight="1">
      <c r="A17" s="7" t="s">
        <v>15</v>
      </c>
      <c r="B17" s="7"/>
      <c r="C17" s="7"/>
      <c r="D17" s="7"/>
      <c r="E17" s="7"/>
      <c r="F17" s="7"/>
      <c r="G17" s="7"/>
      <c r="H17" s="7"/>
      <c r="I17" s="7"/>
      <c r="J17" s="7"/>
    </row>
    <row r="18" spans="1:10" ht="15.75" customHeight="1">
      <c r="A18" s="7" t="s">
        <v>16</v>
      </c>
      <c r="B18" s="7"/>
      <c r="C18" s="7"/>
      <c r="D18" s="7"/>
      <c r="E18" s="7"/>
      <c r="F18" s="7"/>
      <c r="G18" s="7"/>
      <c r="H18" s="7"/>
      <c r="I18" s="7"/>
      <c r="J18" s="7"/>
    </row>
    <row r="19" spans="1:10" ht="15.75" customHeight="1">
      <c r="A19" s="7" t="s">
        <v>17</v>
      </c>
      <c r="B19" s="7"/>
      <c r="C19" s="7"/>
      <c r="D19" s="7"/>
      <c r="E19" s="7"/>
      <c r="F19" s="7"/>
      <c r="G19" s="7"/>
      <c r="H19" s="7"/>
      <c r="I19" s="7"/>
      <c r="J19" s="7"/>
    </row>
    <row r="20" spans="1:10" ht="9.75" customHeight="1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1" ht="16.5" customHeight="1">
      <c r="A21" s="9" t="s">
        <v>18</v>
      </c>
      <c r="B21" s="9" t="s">
        <v>19</v>
      </c>
      <c r="C21" s="9" t="s">
        <v>20</v>
      </c>
      <c r="D21" s="9" t="s">
        <v>21</v>
      </c>
      <c r="E21" s="9" t="s">
        <v>22</v>
      </c>
      <c r="F21" s="9"/>
      <c r="G21" s="9"/>
      <c r="H21" s="9"/>
      <c r="I21" s="9"/>
      <c r="J21" s="9"/>
      <c r="K21" s="9"/>
    </row>
    <row r="22" spans="1:11" ht="15.75" customHeight="1">
      <c r="A22" s="9"/>
      <c r="B22" s="9"/>
      <c r="C22" s="9"/>
      <c r="D22" s="9"/>
      <c r="E22" s="10">
        <v>2019</v>
      </c>
      <c r="F22" s="10">
        <v>2020</v>
      </c>
      <c r="G22" s="10">
        <v>2021</v>
      </c>
      <c r="H22" s="10">
        <v>2022</v>
      </c>
      <c r="I22" s="10">
        <v>2023</v>
      </c>
      <c r="J22" s="10">
        <v>2024</v>
      </c>
      <c r="K22" s="10">
        <v>2025</v>
      </c>
    </row>
    <row r="23" spans="1:11" ht="16.5" customHeight="1">
      <c r="A23" s="10">
        <v>1</v>
      </c>
      <c r="B23" s="10">
        <v>2</v>
      </c>
      <c r="C23" s="10">
        <v>3</v>
      </c>
      <c r="D23" s="10">
        <v>4</v>
      </c>
      <c r="E23" s="10">
        <v>5</v>
      </c>
      <c r="F23" s="10">
        <v>6</v>
      </c>
      <c r="G23" s="10">
        <v>7</v>
      </c>
      <c r="H23" s="10">
        <v>8</v>
      </c>
      <c r="I23" s="10">
        <v>9</v>
      </c>
      <c r="J23" s="10">
        <v>10</v>
      </c>
      <c r="K23" s="10">
        <v>11</v>
      </c>
    </row>
    <row r="24" spans="1:11" ht="21" customHeight="1">
      <c r="A24" s="9">
        <v>1</v>
      </c>
      <c r="B24" s="9" t="s">
        <v>23</v>
      </c>
      <c r="C24" s="11" t="s">
        <v>24</v>
      </c>
      <c r="D24" s="10" t="s">
        <v>25</v>
      </c>
      <c r="E24" s="12">
        <f>E25+E26+E27+E28</f>
        <v>22459116.79</v>
      </c>
      <c r="F24" s="12">
        <f>F25+F26+F27+F28</f>
        <v>57378002.23</v>
      </c>
      <c r="G24" s="12">
        <f>G25+G26+G27+G28</f>
        <v>58017716.54</v>
      </c>
      <c r="H24" s="12">
        <f>H25+H26+H27+H28</f>
        <v>17365324.74</v>
      </c>
      <c r="I24" s="12">
        <f>I25+I26+I27+I28</f>
        <v>49473945.489999995</v>
      </c>
      <c r="J24" s="12">
        <f>J25+J26+J27+J28</f>
        <v>12648600</v>
      </c>
      <c r="K24" s="12">
        <f>K25+K26+K27+K28</f>
        <v>17107000</v>
      </c>
    </row>
    <row r="25" spans="1:11" ht="20.25" customHeight="1">
      <c r="A25" s="9"/>
      <c r="B25" s="9"/>
      <c r="C25" s="11"/>
      <c r="D25" s="13" t="s">
        <v>26</v>
      </c>
      <c r="E25" s="12">
        <f>E30+E45+E65+E100+E105+E110+E125</f>
        <v>5513676.79</v>
      </c>
      <c r="F25" s="12">
        <f>F30+F45+F65+F100+F105+F110+F125+F130</f>
        <v>12440653.19</v>
      </c>
      <c r="G25" s="12">
        <f>G30+G45+G65+G100+G105+G110+G125</f>
        <v>14095988.319999998</v>
      </c>
      <c r="H25" s="12">
        <f>H30+H45+H65+H100+H105+H110+H125</f>
        <v>17244770.38</v>
      </c>
      <c r="I25" s="12">
        <f>I30+I45+I65+I100+I105+I110+I125+I134</f>
        <v>18993750</v>
      </c>
      <c r="J25" s="12">
        <f>J30+J45+J65+J100+J105+J110+J125</f>
        <v>12648600</v>
      </c>
      <c r="K25" s="12">
        <f>K30+K45+K65+K100+K105+K110+K125</f>
        <v>17107000</v>
      </c>
    </row>
    <row r="26" spans="1:11" ht="23.25" customHeight="1">
      <c r="A26" s="9"/>
      <c r="B26" s="9"/>
      <c r="C26" s="11"/>
      <c r="D26" s="13" t="s">
        <v>27</v>
      </c>
      <c r="E26" s="12">
        <f>E31+E46+E66+E106+E126</f>
        <v>16945440</v>
      </c>
      <c r="F26" s="12">
        <f>F31+F46+F66+F106+F126</f>
        <v>44937349.04</v>
      </c>
      <c r="G26" s="12">
        <f>G31+G46+G66+G106+G126</f>
        <v>43921728.22</v>
      </c>
      <c r="H26" s="12">
        <f>H31+H46+H66+H106+H126</f>
        <v>120554.36</v>
      </c>
      <c r="I26" s="12">
        <f>I31+I46+I66+I106+I126</f>
        <v>1172795.49</v>
      </c>
      <c r="J26" s="12">
        <f aca="true" t="shared" si="0" ref="J26:J28">J31+J46+J66+J106</f>
        <v>0</v>
      </c>
      <c r="K26" s="12">
        <f aca="true" t="shared" si="1" ref="K26:K28">K31+K46+K66+K106</f>
        <v>0</v>
      </c>
    </row>
    <row r="27" spans="1:11" ht="21.75" customHeight="1">
      <c r="A27" s="9"/>
      <c r="B27" s="9"/>
      <c r="C27" s="11"/>
      <c r="D27" s="13" t="s">
        <v>28</v>
      </c>
      <c r="E27" s="12">
        <f aca="true" t="shared" si="2" ref="E27:E28">E32+E47+E67+E107</f>
        <v>0</v>
      </c>
      <c r="F27" s="12">
        <f aca="true" t="shared" si="3" ref="F27:F28">F32+F47+F67+F107</f>
        <v>0</v>
      </c>
      <c r="G27" s="12">
        <f aca="true" t="shared" si="4" ref="G27:G28">G32+G47+G67+G107</f>
        <v>0</v>
      </c>
      <c r="H27" s="12">
        <f aca="true" t="shared" si="5" ref="H27:H28">H32+H47+H67+H107</f>
        <v>0</v>
      </c>
      <c r="I27" s="12">
        <f aca="true" t="shared" si="6" ref="I27:I28">I32+I47+I67+I107</f>
        <v>29307400</v>
      </c>
      <c r="J27" s="12">
        <f t="shared" si="0"/>
        <v>0</v>
      </c>
      <c r="K27" s="12">
        <f t="shared" si="1"/>
        <v>0</v>
      </c>
    </row>
    <row r="28" spans="1:11" ht="20.25" customHeight="1">
      <c r="A28" s="9"/>
      <c r="B28" s="9"/>
      <c r="C28" s="11"/>
      <c r="D28" s="13" t="s">
        <v>29</v>
      </c>
      <c r="E28" s="12">
        <f t="shared" si="2"/>
        <v>0</v>
      </c>
      <c r="F28" s="12">
        <f t="shared" si="3"/>
        <v>0</v>
      </c>
      <c r="G28" s="12">
        <f t="shared" si="4"/>
        <v>0</v>
      </c>
      <c r="H28" s="12">
        <f t="shared" si="5"/>
        <v>0</v>
      </c>
      <c r="I28" s="12">
        <f t="shared" si="6"/>
        <v>0</v>
      </c>
      <c r="J28" s="12">
        <f t="shared" si="0"/>
        <v>0</v>
      </c>
      <c r="K28" s="12">
        <f t="shared" si="1"/>
        <v>0</v>
      </c>
    </row>
    <row r="29" spans="1:11" ht="24" customHeight="1">
      <c r="A29" s="9" t="s">
        <v>30</v>
      </c>
      <c r="B29" s="9" t="s">
        <v>31</v>
      </c>
      <c r="C29" s="11" t="s">
        <v>32</v>
      </c>
      <c r="D29" s="13" t="s">
        <v>25</v>
      </c>
      <c r="E29" s="12">
        <f>E30</f>
        <v>556462.34</v>
      </c>
      <c r="F29" s="12">
        <f>F30</f>
        <v>1133773.64</v>
      </c>
      <c r="G29" s="12">
        <f>G30</f>
        <v>1172258.7</v>
      </c>
      <c r="H29" s="14">
        <f>H30</f>
        <v>1746961.18</v>
      </c>
      <c r="I29" s="14">
        <f>I30</f>
        <v>1220000</v>
      </c>
      <c r="J29" s="14">
        <f>J30</f>
        <v>1150000</v>
      </c>
      <c r="K29" s="14">
        <f>K30</f>
        <v>1200000</v>
      </c>
    </row>
    <row r="30" spans="1:11" ht="21.75" customHeight="1">
      <c r="A30" s="9"/>
      <c r="B30" s="9"/>
      <c r="C30" s="11"/>
      <c r="D30" s="13" t="s">
        <v>26</v>
      </c>
      <c r="E30" s="12">
        <v>556462.34</v>
      </c>
      <c r="F30" s="12">
        <v>1133773.64</v>
      </c>
      <c r="G30" s="12">
        <v>1172258.7</v>
      </c>
      <c r="H30" s="14">
        <v>1746961.18</v>
      </c>
      <c r="I30" s="14">
        <v>1220000</v>
      </c>
      <c r="J30" s="14">
        <v>1150000</v>
      </c>
      <c r="K30" s="14">
        <v>1200000</v>
      </c>
    </row>
    <row r="31" spans="1:11" ht="15.75" customHeight="1">
      <c r="A31" s="9"/>
      <c r="B31" s="9"/>
      <c r="C31" s="11"/>
      <c r="D31" s="13" t="s">
        <v>27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</row>
    <row r="32" spans="1:11" ht="16.5" customHeight="1">
      <c r="A32" s="9"/>
      <c r="B32" s="9"/>
      <c r="C32" s="11"/>
      <c r="D32" s="13" t="s">
        <v>28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</row>
    <row r="33" spans="1:11" ht="15.75" customHeight="1">
      <c r="A33" s="9"/>
      <c r="B33" s="9"/>
      <c r="C33" s="11"/>
      <c r="D33" s="16" t="s">
        <v>29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</row>
    <row r="34" spans="1:11" ht="18" customHeight="1" hidden="1">
      <c r="A34" s="9" t="s">
        <v>33</v>
      </c>
      <c r="B34" s="9"/>
      <c r="C34" s="11" t="s">
        <v>34</v>
      </c>
      <c r="D34" s="13" t="s">
        <v>25</v>
      </c>
      <c r="E34" s="15">
        <f>E35+E36+E37+E38</f>
        <v>0</v>
      </c>
      <c r="F34" s="15">
        <f>F35+F36+F37+F38</f>
        <v>0</v>
      </c>
      <c r="G34" s="15">
        <f>G35+G36+G37+G38</f>
        <v>0</v>
      </c>
      <c r="H34" s="17">
        <f>H35+H36+H37+H38</f>
        <v>0</v>
      </c>
      <c r="I34" s="17">
        <f>I35+I36+I37+I38</f>
        <v>0</v>
      </c>
      <c r="J34" s="17">
        <f>J35+J36+J37+J38</f>
        <v>0</v>
      </c>
      <c r="K34" s="15"/>
    </row>
    <row r="35" spans="1:11" ht="15.75" customHeight="1" hidden="1">
      <c r="A35" s="9"/>
      <c r="B35" s="9"/>
      <c r="C35" s="11"/>
      <c r="D35" s="13" t="s">
        <v>26</v>
      </c>
      <c r="E35" s="17">
        <v>0</v>
      </c>
      <c r="F35" s="17"/>
      <c r="G35" s="17"/>
      <c r="H35" s="17"/>
      <c r="I35" s="17"/>
      <c r="J35" s="17"/>
      <c r="K35" s="15"/>
    </row>
    <row r="36" spans="1:11" ht="15.75" customHeight="1" hidden="1">
      <c r="A36" s="9"/>
      <c r="B36" s="9"/>
      <c r="C36" s="11"/>
      <c r="D36" s="13" t="s">
        <v>27</v>
      </c>
      <c r="E36" s="15">
        <v>0</v>
      </c>
      <c r="F36" s="15">
        <v>0</v>
      </c>
      <c r="G36" s="15">
        <v>0</v>
      </c>
      <c r="H36" s="17">
        <v>0</v>
      </c>
      <c r="I36" s="17">
        <v>0</v>
      </c>
      <c r="J36" s="17">
        <v>0</v>
      </c>
      <c r="K36" s="15"/>
    </row>
    <row r="37" spans="1:11" ht="13.5" customHeight="1" hidden="1">
      <c r="A37" s="9"/>
      <c r="B37" s="9"/>
      <c r="C37" s="11"/>
      <c r="D37" s="13" t="s">
        <v>28</v>
      </c>
      <c r="E37" s="15">
        <v>0</v>
      </c>
      <c r="F37" s="15">
        <v>0</v>
      </c>
      <c r="G37" s="15">
        <v>0</v>
      </c>
      <c r="H37" s="17">
        <v>0</v>
      </c>
      <c r="I37" s="17">
        <v>0</v>
      </c>
      <c r="J37" s="17">
        <v>0</v>
      </c>
      <c r="K37" s="15"/>
    </row>
    <row r="38" spans="1:11" ht="13.5" customHeight="1" hidden="1">
      <c r="A38" s="9"/>
      <c r="B38" s="9"/>
      <c r="C38" s="11"/>
      <c r="D38" s="16" t="s">
        <v>29</v>
      </c>
      <c r="E38" s="15">
        <v>0</v>
      </c>
      <c r="F38" s="15">
        <v>0</v>
      </c>
      <c r="G38" s="15">
        <v>0</v>
      </c>
      <c r="H38" s="17">
        <v>0</v>
      </c>
      <c r="I38" s="17">
        <v>0</v>
      </c>
      <c r="J38" s="17">
        <v>0</v>
      </c>
      <c r="K38" s="15"/>
    </row>
    <row r="39" spans="1:11" ht="17.25" customHeight="1" hidden="1">
      <c r="A39" s="9" t="s">
        <v>35</v>
      </c>
      <c r="B39" s="9"/>
      <c r="C39" s="11" t="s">
        <v>36</v>
      </c>
      <c r="D39" s="13" t="s">
        <v>25</v>
      </c>
      <c r="E39" s="15">
        <f>E40+E41+E42+E43</f>
        <v>0</v>
      </c>
      <c r="F39" s="15">
        <f>F40+F41+F42+F43</f>
        <v>0</v>
      </c>
      <c r="G39" s="15">
        <f>G40+G41+G42+G43</f>
        <v>0</v>
      </c>
      <c r="H39" s="17">
        <f>H40+H41+H42+H43</f>
        <v>0</v>
      </c>
      <c r="I39" s="17">
        <f>I40+I41+I42+I43</f>
        <v>0</v>
      </c>
      <c r="J39" s="17">
        <f>J40+J41+J42+J43</f>
        <v>0</v>
      </c>
      <c r="K39" s="15"/>
    </row>
    <row r="40" spans="1:11" ht="15" customHeight="1" hidden="1">
      <c r="A40" s="9"/>
      <c r="B40" s="9"/>
      <c r="C40" s="11"/>
      <c r="D40" s="13" t="s">
        <v>26</v>
      </c>
      <c r="E40" s="17">
        <v>0</v>
      </c>
      <c r="F40" s="17">
        <v>0</v>
      </c>
      <c r="G40" s="17"/>
      <c r="H40" s="17"/>
      <c r="I40" s="17"/>
      <c r="J40" s="17"/>
      <c r="K40" s="15"/>
    </row>
    <row r="41" spans="1:11" ht="15" customHeight="1" hidden="1">
      <c r="A41" s="9"/>
      <c r="B41" s="9"/>
      <c r="C41" s="11"/>
      <c r="D41" s="13" t="s">
        <v>27</v>
      </c>
      <c r="E41" s="15">
        <v>0</v>
      </c>
      <c r="F41" s="15">
        <v>0</v>
      </c>
      <c r="G41" s="15">
        <v>0</v>
      </c>
      <c r="H41" s="17">
        <v>0</v>
      </c>
      <c r="I41" s="17">
        <v>0</v>
      </c>
      <c r="J41" s="17">
        <v>0</v>
      </c>
      <c r="K41" s="15"/>
    </row>
    <row r="42" spans="1:11" ht="16.5" customHeight="1" hidden="1">
      <c r="A42" s="9"/>
      <c r="B42" s="9"/>
      <c r="C42" s="11"/>
      <c r="D42" s="13" t="s">
        <v>28</v>
      </c>
      <c r="E42" s="15">
        <v>0</v>
      </c>
      <c r="F42" s="15">
        <v>0</v>
      </c>
      <c r="G42" s="15">
        <v>0</v>
      </c>
      <c r="H42" s="17">
        <v>0</v>
      </c>
      <c r="I42" s="17">
        <v>0</v>
      </c>
      <c r="J42" s="17">
        <v>0</v>
      </c>
      <c r="K42" s="15"/>
    </row>
    <row r="43" spans="1:11" ht="17.25" customHeight="1" hidden="1">
      <c r="A43" s="9"/>
      <c r="B43" s="9"/>
      <c r="C43" s="11"/>
      <c r="D43" s="16" t="s">
        <v>29</v>
      </c>
      <c r="E43" s="15">
        <v>0</v>
      </c>
      <c r="F43" s="15">
        <v>0</v>
      </c>
      <c r="G43" s="15">
        <v>0</v>
      </c>
      <c r="H43" s="17">
        <v>0</v>
      </c>
      <c r="I43" s="17">
        <v>0</v>
      </c>
      <c r="J43" s="17">
        <v>0</v>
      </c>
      <c r="K43" s="15"/>
    </row>
    <row r="44" spans="1:11" ht="20.25" customHeight="1">
      <c r="A44" s="9" t="s">
        <v>37</v>
      </c>
      <c r="B44" s="9" t="s">
        <v>31</v>
      </c>
      <c r="C44" s="11" t="s">
        <v>38</v>
      </c>
      <c r="D44" s="13" t="s">
        <v>25</v>
      </c>
      <c r="E44" s="12">
        <f>E45</f>
        <v>442313</v>
      </c>
      <c r="F44" s="12">
        <f>F45</f>
        <v>396482</v>
      </c>
      <c r="G44" s="12">
        <f>G45</f>
        <v>391006.25</v>
      </c>
      <c r="H44" s="14">
        <f>H45</f>
        <v>785920</v>
      </c>
      <c r="I44" s="14">
        <f>I45</f>
        <v>1797000</v>
      </c>
      <c r="J44" s="14">
        <f>J45</f>
        <v>777900</v>
      </c>
      <c r="K44" s="14">
        <f>K45</f>
        <v>830000</v>
      </c>
    </row>
    <row r="45" spans="1:11" ht="20.25" customHeight="1">
      <c r="A45" s="9"/>
      <c r="B45" s="9"/>
      <c r="C45" s="11"/>
      <c r="D45" s="13" t="s">
        <v>26</v>
      </c>
      <c r="E45" s="17">
        <v>442313</v>
      </c>
      <c r="F45" s="17">
        <v>396482</v>
      </c>
      <c r="G45" s="14">
        <v>391006.25</v>
      </c>
      <c r="H45" s="14">
        <v>785920</v>
      </c>
      <c r="I45" s="14">
        <f>2797000-1000000</f>
        <v>1797000</v>
      </c>
      <c r="J45" s="14">
        <v>777900</v>
      </c>
      <c r="K45" s="14">
        <v>830000</v>
      </c>
    </row>
    <row r="46" spans="1:11" ht="15.75" customHeight="1">
      <c r="A46" s="9"/>
      <c r="B46" s="9"/>
      <c r="C46" s="11"/>
      <c r="D46" s="13" t="s">
        <v>27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</row>
    <row r="47" spans="1:11" ht="18" customHeight="1">
      <c r="A47" s="9"/>
      <c r="B47" s="9"/>
      <c r="C47" s="11"/>
      <c r="D47" s="13" t="s">
        <v>28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</row>
    <row r="48" spans="1:11" ht="15" customHeight="1">
      <c r="A48" s="9"/>
      <c r="B48" s="9"/>
      <c r="C48" s="11"/>
      <c r="D48" s="16" t="s">
        <v>29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</row>
    <row r="49" spans="1:11" ht="16.5" customHeight="1" hidden="1">
      <c r="A49" s="9" t="s">
        <v>39</v>
      </c>
      <c r="B49" s="9"/>
      <c r="C49" s="11" t="s">
        <v>40</v>
      </c>
      <c r="D49" s="13" t="s">
        <v>25</v>
      </c>
      <c r="E49" s="15">
        <f>E50+E51+E52+E53</f>
        <v>0</v>
      </c>
      <c r="F49" s="15">
        <f>F50+F51+F52+F53</f>
        <v>0</v>
      </c>
      <c r="G49" s="15">
        <f>G50+G51+G52+G53</f>
        <v>0</v>
      </c>
      <c r="H49" s="17">
        <f>H50+H51+H52+H53</f>
        <v>0</v>
      </c>
      <c r="I49" s="17">
        <f>I50+I51+I52+I53</f>
        <v>0</v>
      </c>
      <c r="J49" s="17">
        <f>J50+J51+J52+J53</f>
        <v>0</v>
      </c>
      <c r="K49" s="15"/>
    </row>
    <row r="50" spans="1:11" ht="16.5" customHeight="1" hidden="1">
      <c r="A50" s="9"/>
      <c r="B50" s="9"/>
      <c r="C50" s="11"/>
      <c r="D50" s="13" t="s">
        <v>26</v>
      </c>
      <c r="E50" s="17">
        <v>0</v>
      </c>
      <c r="F50" s="17"/>
      <c r="G50" s="17"/>
      <c r="H50" s="17"/>
      <c r="I50" s="17"/>
      <c r="J50" s="17"/>
      <c r="K50" s="15"/>
    </row>
    <row r="51" spans="1:11" ht="14.25" customHeight="1" hidden="1">
      <c r="A51" s="9"/>
      <c r="B51" s="9"/>
      <c r="C51" s="11"/>
      <c r="D51" s="13" t="s">
        <v>27</v>
      </c>
      <c r="E51" s="15">
        <v>0</v>
      </c>
      <c r="F51" s="15">
        <v>0</v>
      </c>
      <c r="G51" s="15">
        <v>0</v>
      </c>
      <c r="H51" s="17">
        <v>0</v>
      </c>
      <c r="I51" s="17">
        <v>0</v>
      </c>
      <c r="J51" s="17">
        <v>0</v>
      </c>
      <c r="K51" s="15"/>
    </row>
    <row r="52" spans="1:11" ht="16.5" customHeight="1" hidden="1">
      <c r="A52" s="9"/>
      <c r="B52" s="9"/>
      <c r="C52" s="11"/>
      <c r="D52" s="13" t="s">
        <v>28</v>
      </c>
      <c r="E52" s="15">
        <v>0</v>
      </c>
      <c r="F52" s="15">
        <v>0</v>
      </c>
      <c r="G52" s="15">
        <v>0</v>
      </c>
      <c r="H52" s="17">
        <v>0</v>
      </c>
      <c r="I52" s="17">
        <v>0</v>
      </c>
      <c r="J52" s="17">
        <v>0</v>
      </c>
      <c r="K52" s="15"/>
    </row>
    <row r="53" spans="1:11" ht="18.75" customHeight="1" hidden="1">
      <c r="A53" s="9"/>
      <c r="B53" s="9"/>
      <c r="C53" s="11"/>
      <c r="D53" s="16" t="s">
        <v>29</v>
      </c>
      <c r="E53" s="15">
        <v>0</v>
      </c>
      <c r="F53" s="15">
        <v>0</v>
      </c>
      <c r="G53" s="15">
        <v>0</v>
      </c>
      <c r="H53" s="17">
        <v>0</v>
      </c>
      <c r="I53" s="17">
        <v>0</v>
      </c>
      <c r="J53" s="17">
        <v>0</v>
      </c>
      <c r="K53" s="15"/>
    </row>
    <row r="54" spans="1:11" ht="15.75" customHeight="1" hidden="1">
      <c r="A54" s="9" t="s">
        <v>41</v>
      </c>
      <c r="B54" s="9"/>
      <c r="C54" s="11" t="s">
        <v>42</v>
      </c>
      <c r="D54" s="13" t="s">
        <v>25</v>
      </c>
      <c r="E54" s="15">
        <f>E55+E56+E57+E58</f>
        <v>0</v>
      </c>
      <c r="F54" s="15">
        <f>F55+F56+F57+F58</f>
        <v>0</v>
      </c>
      <c r="G54" s="15">
        <f>G55+G56+G57+G58</f>
        <v>0</v>
      </c>
      <c r="H54" s="17">
        <f>H55+H56+H57+H58</f>
        <v>0</v>
      </c>
      <c r="I54" s="17">
        <f>I55+I56+I57+I58</f>
        <v>0</v>
      </c>
      <c r="J54" s="17">
        <f>J55+J56+J57+J58</f>
        <v>0</v>
      </c>
      <c r="K54" s="15"/>
    </row>
    <row r="55" spans="1:11" ht="17.25" customHeight="1" hidden="1">
      <c r="A55" s="9"/>
      <c r="B55" s="9"/>
      <c r="C55" s="11"/>
      <c r="D55" s="13" t="s">
        <v>26</v>
      </c>
      <c r="E55" s="17">
        <v>0</v>
      </c>
      <c r="F55" s="17"/>
      <c r="G55" s="17"/>
      <c r="H55" s="17">
        <v>0</v>
      </c>
      <c r="I55" s="17">
        <v>0</v>
      </c>
      <c r="J55" s="17">
        <v>0</v>
      </c>
      <c r="K55" s="15"/>
    </row>
    <row r="56" spans="1:11" ht="16.5" customHeight="1" hidden="1">
      <c r="A56" s="9"/>
      <c r="B56" s="9"/>
      <c r="C56" s="11"/>
      <c r="D56" s="13" t="s">
        <v>27</v>
      </c>
      <c r="E56" s="15">
        <v>0</v>
      </c>
      <c r="F56" s="15">
        <v>0</v>
      </c>
      <c r="G56" s="15">
        <v>0</v>
      </c>
      <c r="H56" s="17">
        <v>0</v>
      </c>
      <c r="I56" s="17">
        <v>0</v>
      </c>
      <c r="J56" s="17">
        <v>0</v>
      </c>
      <c r="K56" s="15"/>
    </row>
    <row r="57" spans="1:11" ht="18" customHeight="1" hidden="1">
      <c r="A57" s="9"/>
      <c r="B57" s="9"/>
      <c r="C57" s="11"/>
      <c r="D57" s="13" t="s">
        <v>28</v>
      </c>
      <c r="E57" s="15">
        <v>0</v>
      </c>
      <c r="F57" s="15">
        <v>0</v>
      </c>
      <c r="G57" s="15">
        <v>0</v>
      </c>
      <c r="H57" s="17">
        <v>0</v>
      </c>
      <c r="I57" s="17">
        <v>0</v>
      </c>
      <c r="J57" s="17">
        <v>0</v>
      </c>
      <c r="K57" s="15"/>
    </row>
    <row r="58" spans="1:11" ht="18" customHeight="1" hidden="1">
      <c r="A58" s="9"/>
      <c r="B58" s="9"/>
      <c r="C58" s="11"/>
      <c r="D58" s="16" t="s">
        <v>29</v>
      </c>
      <c r="E58" s="15">
        <v>0</v>
      </c>
      <c r="F58" s="15">
        <v>0</v>
      </c>
      <c r="G58" s="15">
        <v>0</v>
      </c>
      <c r="H58" s="17">
        <v>0</v>
      </c>
      <c r="I58" s="17">
        <v>0</v>
      </c>
      <c r="J58" s="17">
        <v>0</v>
      </c>
      <c r="K58" s="15"/>
    </row>
    <row r="59" spans="1:11" ht="15.75" customHeight="1" hidden="1">
      <c r="A59" s="9" t="s">
        <v>43</v>
      </c>
      <c r="B59" s="9"/>
      <c r="C59" s="11" t="s">
        <v>44</v>
      </c>
      <c r="D59" s="13" t="s">
        <v>25</v>
      </c>
      <c r="E59" s="15">
        <f>E60+E61+E62+E63</f>
        <v>0</v>
      </c>
      <c r="F59" s="15">
        <f>F60+F61+F62+F63</f>
        <v>0</v>
      </c>
      <c r="G59" s="15">
        <f>G60+G61+G62+G63</f>
        <v>0</v>
      </c>
      <c r="H59" s="17">
        <f>H60+H61+H62+H63</f>
        <v>0</v>
      </c>
      <c r="I59" s="17">
        <f>I60+I61+I62+I63</f>
        <v>0</v>
      </c>
      <c r="J59" s="17">
        <f>J60+J61+J62+J63</f>
        <v>0</v>
      </c>
      <c r="K59" s="15"/>
    </row>
    <row r="60" spans="1:11" ht="15" customHeight="1" hidden="1">
      <c r="A60" s="9"/>
      <c r="B60" s="9"/>
      <c r="C60" s="11"/>
      <c r="D60" s="13" t="s">
        <v>26</v>
      </c>
      <c r="E60" s="17">
        <v>0</v>
      </c>
      <c r="F60" s="17"/>
      <c r="G60" s="17"/>
      <c r="H60" s="17">
        <v>0</v>
      </c>
      <c r="I60" s="17">
        <v>0</v>
      </c>
      <c r="J60" s="17">
        <v>0</v>
      </c>
      <c r="K60" s="15"/>
    </row>
    <row r="61" spans="1:11" ht="16.5" customHeight="1" hidden="1">
      <c r="A61" s="9"/>
      <c r="B61" s="9"/>
      <c r="C61" s="11"/>
      <c r="D61" s="13" t="s">
        <v>27</v>
      </c>
      <c r="E61" s="15">
        <v>0</v>
      </c>
      <c r="F61" s="15">
        <v>0</v>
      </c>
      <c r="G61" s="15">
        <v>0</v>
      </c>
      <c r="H61" s="17">
        <v>0</v>
      </c>
      <c r="I61" s="17">
        <v>0</v>
      </c>
      <c r="J61" s="17">
        <v>0</v>
      </c>
      <c r="K61" s="15"/>
    </row>
    <row r="62" spans="1:11" ht="12.75" customHeight="1" hidden="1">
      <c r="A62" s="9"/>
      <c r="B62" s="9"/>
      <c r="C62" s="11"/>
      <c r="D62" s="13" t="s">
        <v>28</v>
      </c>
      <c r="E62" s="15">
        <v>0</v>
      </c>
      <c r="F62" s="15">
        <v>0</v>
      </c>
      <c r="G62" s="15">
        <v>0</v>
      </c>
      <c r="H62" s="17">
        <v>0</v>
      </c>
      <c r="I62" s="17">
        <v>0</v>
      </c>
      <c r="J62" s="17">
        <v>0</v>
      </c>
      <c r="K62" s="15"/>
    </row>
    <row r="63" spans="1:11" ht="15" customHeight="1" hidden="1">
      <c r="A63" s="9"/>
      <c r="B63" s="9"/>
      <c r="C63" s="11"/>
      <c r="D63" s="16" t="s">
        <v>29</v>
      </c>
      <c r="E63" s="15">
        <v>0</v>
      </c>
      <c r="F63" s="15">
        <v>0</v>
      </c>
      <c r="G63" s="15">
        <v>0</v>
      </c>
      <c r="H63" s="17">
        <v>0</v>
      </c>
      <c r="I63" s="17">
        <v>0</v>
      </c>
      <c r="J63" s="17">
        <v>0</v>
      </c>
      <c r="K63" s="15"/>
    </row>
    <row r="64" spans="1:11" ht="18" customHeight="1">
      <c r="A64" s="9" t="s">
        <v>45</v>
      </c>
      <c r="B64" s="9" t="s">
        <v>31</v>
      </c>
      <c r="C64" s="11" t="s">
        <v>46</v>
      </c>
      <c r="D64" s="13" t="s">
        <v>25</v>
      </c>
      <c r="E64" s="12">
        <f>E65+E66</f>
        <v>13725677.33</v>
      </c>
      <c r="F64" s="12">
        <f>F65</f>
        <v>6557514.46</v>
      </c>
      <c r="G64" s="12">
        <f>G65</f>
        <v>11437019</v>
      </c>
      <c r="H64" s="14">
        <f>H65</f>
        <v>14710671.48</v>
      </c>
      <c r="I64" s="14">
        <f>I65+I66+I67+I68</f>
        <v>37498921</v>
      </c>
      <c r="J64" s="14">
        <f>J65</f>
        <v>8715600</v>
      </c>
      <c r="K64" s="14">
        <f>K65</f>
        <v>14074000</v>
      </c>
    </row>
    <row r="65" spans="1:11" ht="17.25" customHeight="1">
      <c r="A65" s="9"/>
      <c r="B65" s="9"/>
      <c r="C65" s="11"/>
      <c r="D65" s="13" t="s">
        <v>26</v>
      </c>
      <c r="E65" s="18">
        <f aca="true" t="shared" si="7" ref="E65:E66">E90+E95</f>
        <v>3870237.33</v>
      </c>
      <c r="F65" s="14">
        <v>6557514.46</v>
      </c>
      <c r="G65" s="14">
        <v>11437019</v>
      </c>
      <c r="H65" s="14">
        <v>14710671.48</v>
      </c>
      <c r="I65" s="14">
        <f aca="true" t="shared" si="8" ref="I65:I67">I90+I95</f>
        <v>7593410</v>
      </c>
      <c r="J65" s="14">
        <v>8715600</v>
      </c>
      <c r="K65" s="19">
        <v>14074000</v>
      </c>
    </row>
    <row r="66" spans="1:11" ht="16.5" customHeight="1">
      <c r="A66" s="9"/>
      <c r="B66" s="9"/>
      <c r="C66" s="11"/>
      <c r="D66" s="13" t="s">
        <v>27</v>
      </c>
      <c r="E66" s="18">
        <f t="shared" si="7"/>
        <v>9855440</v>
      </c>
      <c r="F66" s="15">
        <v>0</v>
      </c>
      <c r="G66" s="15">
        <v>0</v>
      </c>
      <c r="H66" s="15">
        <v>0</v>
      </c>
      <c r="I66" s="15">
        <f t="shared" si="8"/>
        <v>598111</v>
      </c>
      <c r="J66" s="15">
        <v>0</v>
      </c>
      <c r="K66" s="15">
        <v>0</v>
      </c>
    </row>
    <row r="67" spans="1:11" ht="17.25" customHeight="1">
      <c r="A67" s="9"/>
      <c r="B67" s="9"/>
      <c r="C67" s="11"/>
      <c r="D67" s="13" t="s">
        <v>28</v>
      </c>
      <c r="E67" s="15">
        <v>0</v>
      </c>
      <c r="F67" s="15">
        <v>0</v>
      </c>
      <c r="G67" s="15">
        <v>0</v>
      </c>
      <c r="H67" s="15">
        <v>0</v>
      </c>
      <c r="I67" s="15">
        <f t="shared" si="8"/>
        <v>29307400</v>
      </c>
      <c r="J67" s="15">
        <v>0</v>
      </c>
      <c r="K67" s="15">
        <v>0</v>
      </c>
    </row>
    <row r="68" spans="1:11" ht="16.5" customHeight="1">
      <c r="A68" s="9"/>
      <c r="B68" s="9"/>
      <c r="C68" s="11"/>
      <c r="D68" s="16" t="s">
        <v>29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</row>
    <row r="69" spans="1:11" ht="18.75" customHeight="1" hidden="1">
      <c r="A69" s="9" t="s">
        <v>47</v>
      </c>
      <c r="B69" s="9"/>
      <c r="C69" s="11" t="s">
        <v>48</v>
      </c>
      <c r="D69" s="13" t="s">
        <v>25</v>
      </c>
      <c r="E69" s="15">
        <f>E70+E71+E72+E73</f>
        <v>0</v>
      </c>
      <c r="F69" s="15">
        <f>F70+F71+F72+F73</f>
        <v>0</v>
      </c>
      <c r="G69" s="15">
        <f>G70+G71+G72+G73</f>
        <v>0</v>
      </c>
      <c r="H69" s="17">
        <f>H70+H71+H72+H73</f>
        <v>0</v>
      </c>
      <c r="I69" s="17">
        <f>I70+I71+I72+I73</f>
        <v>0</v>
      </c>
      <c r="J69" s="17">
        <f>J70+J71+J72+J73</f>
        <v>0</v>
      </c>
      <c r="K69" s="15"/>
    </row>
    <row r="70" spans="1:11" ht="17.25" customHeight="1" hidden="1">
      <c r="A70" s="9"/>
      <c r="B70" s="9"/>
      <c r="C70" s="11"/>
      <c r="D70" s="13" t="s">
        <v>26</v>
      </c>
      <c r="E70" s="17">
        <v>0</v>
      </c>
      <c r="F70" s="17"/>
      <c r="G70" s="17"/>
      <c r="H70" s="17"/>
      <c r="I70" s="17"/>
      <c r="J70" s="17"/>
      <c r="K70" s="15"/>
    </row>
    <row r="71" spans="1:11" ht="17.25" customHeight="1" hidden="1">
      <c r="A71" s="9"/>
      <c r="B71" s="9"/>
      <c r="C71" s="11"/>
      <c r="D71" s="13" t="s">
        <v>27</v>
      </c>
      <c r="E71" s="15">
        <v>0</v>
      </c>
      <c r="F71" s="15">
        <v>0</v>
      </c>
      <c r="G71" s="15">
        <v>0</v>
      </c>
      <c r="H71" s="17">
        <v>0</v>
      </c>
      <c r="I71" s="17">
        <v>0</v>
      </c>
      <c r="J71" s="17">
        <v>0</v>
      </c>
      <c r="K71" s="15"/>
    </row>
    <row r="72" spans="1:11" ht="16.5" customHeight="1" hidden="1">
      <c r="A72" s="9"/>
      <c r="B72" s="9"/>
      <c r="C72" s="11"/>
      <c r="D72" s="13" t="s">
        <v>28</v>
      </c>
      <c r="E72" s="15">
        <v>0</v>
      </c>
      <c r="F72" s="15">
        <v>0</v>
      </c>
      <c r="G72" s="15">
        <v>0</v>
      </c>
      <c r="H72" s="17">
        <v>0</v>
      </c>
      <c r="I72" s="17">
        <v>0</v>
      </c>
      <c r="J72" s="17">
        <v>0</v>
      </c>
      <c r="K72" s="15"/>
    </row>
    <row r="73" spans="1:11" ht="17.25" customHeight="1" hidden="1">
      <c r="A73" s="9"/>
      <c r="B73" s="9"/>
      <c r="C73" s="11"/>
      <c r="D73" s="16" t="s">
        <v>29</v>
      </c>
      <c r="E73" s="15">
        <v>0</v>
      </c>
      <c r="F73" s="15">
        <v>0</v>
      </c>
      <c r="G73" s="15">
        <v>0</v>
      </c>
      <c r="H73" s="17">
        <v>0</v>
      </c>
      <c r="I73" s="17">
        <v>0</v>
      </c>
      <c r="J73" s="17">
        <v>0</v>
      </c>
      <c r="K73" s="15"/>
    </row>
    <row r="74" spans="1:11" ht="18" customHeight="1" hidden="1">
      <c r="A74" s="20" t="s">
        <v>49</v>
      </c>
      <c r="B74" s="9"/>
      <c r="C74" s="11" t="s">
        <v>50</v>
      </c>
      <c r="D74" s="13" t="s">
        <v>25</v>
      </c>
      <c r="E74" s="15">
        <f>E75+E76+E77+E78</f>
        <v>0</v>
      </c>
      <c r="F74" s="15">
        <f>F75+F76+F77+F78</f>
        <v>0</v>
      </c>
      <c r="G74" s="15">
        <f>G75+G76+G77+G78</f>
        <v>0</v>
      </c>
      <c r="H74" s="17">
        <f>H75+H76+H77+H78</f>
        <v>0</v>
      </c>
      <c r="I74" s="17">
        <f>I75+I76+I77+I78</f>
        <v>0</v>
      </c>
      <c r="J74" s="17">
        <f>J75+J76+J77+J78</f>
        <v>0</v>
      </c>
      <c r="K74" s="15"/>
    </row>
    <row r="75" spans="1:11" ht="16.5" customHeight="1" hidden="1">
      <c r="A75" s="20"/>
      <c r="B75" s="20"/>
      <c r="C75" s="11"/>
      <c r="D75" s="13" t="s">
        <v>26</v>
      </c>
      <c r="E75" s="17">
        <v>0</v>
      </c>
      <c r="F75" s="17">
        <v>0</v>
      </c>
      <c r="G75" s="17"/>
      <c r="H75" s="17">
        <v>0</v>
      </c>
      <c r="I75" s="17">
        <v>0</v>
      </c>
      <c r="J75" s="17">
        <v>0</v>
      </c>
      <c r="K75" s="15"/>
    </row>
    <row r="76" spans="1:11" ht="19.5" customHeight="1" hidden="1">
      <c r="A76" s="20"/>
      <c r="B76" s="20"/>
      <c r="C76" s="11"/>
      <c r="D76" s="13" t="s">
        <v>27</v>
      </c>
      <c r="E76" s="15">
        <v>0</v>
      </c>
      <c r="F76" s="15">
        <v>0</v>
      </c>
      <c r="G76" s="15">
        <v>0</v>
      </c>
      <c r="H76" s="17">
        <v>0</v>
      </c>
      <c r="I76" s="17">
        <v>0</v>
      </c>
      <c r="J76" s="17">
        <v>0</v>
      </c>
      <c r="K76" s="15"/>
    </row>
    <row r="77" spans="1:11" ht="17.25" customHeight="1" hidden="1">
      <c r="A77" s="20"/>
      <c r="B77" s="20"/>
      <c r="C77" s="11"/>
      <c r="D77" s="13" t="s">
        <v>28</v>
      </c>
      <c r="E77" s="15">
        <v>0</v>
      </c>
      <c r="F77" s="15">
        <v>0</v>
      </c>
      <c r="G77" s="15">
        <v>0</v>
      </c>
      <c r="H77" s="17">
        <v>0</v>
      </c>
      <c r="I77" s="17">
        <v>0</v>
      </c>
      <c r="J77" s="17">
        <v>0</v>
      </c>
      <c r="K77" s="15"/>
    </row>
    <row r="78" spans="1:11" ht="18.75" customHeight="1" hidden="1">
      <c r="A78" s="20"/>
      <c r="B78" s="20"/>
      <c r="C78" s="11"/>
      <c r="D78" s="16" t="s">
        <v>29</v>
      </c>
      <c r="E78" s="15">
        <v>0</v>
      </c>
      <c r="F78" s="15">
        <v>0</v>
      </c>
      <c r="G78" s="15">
        <v>0</v>
      </c>
      <c r="H78" s="17">
        <v>0</v>
      </c>
      <c r="I78" s="17">
        <v>0</v>
      </c>
      <c r="J78" s="17">
        <v>0</v>
      </c>
      <c r="K78" s="15"/>
    </row>
    <row r="79" spans="1:11" ht="18.75" customHeight="1" hidden="1">
      <c r="A79" s="9" t="s">
        <v>51</v>
      </c>
      <c r="B79" s="9"/>
      <c r="C79" s="11" t="s">
        <v>52</v>
      </c>
      <c r="D79" s="13" t="s">
        <v>25</v>
      </c>
      <c r="E79" s="15">
        <f>E80+E81+E82+E83</f>
        <v>0</v>
      </c>
      <c r="F79" s="15">
        <f>F80+F81+F82+F83</f>
        <v>0</v>
      </c>
      <c r="G79" s="15">
        <f>G80+G81+G82+G83</f>
        <v>0</v>
      </c>
      <c r="H79" s="17">
        <f>H80+H81+H82+H83</f>
        <v>0</v>
      </c>
      <c r="I79" s="17">
        <f>I80+I81+I82+I83</f>
        <v>0</v>
      </c>
      <c r="J79" s="17">
        <f>J80+J81+J82+J83</f>
        <v>0</v>
      </c>
      <c r="K79" s="15"/>
    </row>
    <row r="80" spans="1:11" ht="15.75" customHeight="1" hidden="1">
      <c r="A80" s="9"/>
      <c r="B80" s="9"/>
      <c r="C80" s="11"/>
      <c r="D80" s="13" t="s">
        <v>26</v>
      </c>
      <c r="E80" s="17">
        <v>0</v>
      </c>
      <c r="F80" s="17">
        <v>0</v>
      </c>
      <c r="G80" s="17"/>
      <c r="H80" s="17">
        <v>0</v>
      </c>
      <c r="I80" s="17">
        <v>0</v>
      </c>
      <c r="J80" s="17">
        <v>0</v>
      </c>
      <c r="K80" s="15"/>
    </row>
    <row r="81" spans="1:11" ht="17.25" customHeight="1" hidden="1">
      <c r="A81" s="9"/>
      <c r="B81" s="9"/>
      <c r="C81" s="11"/>
      <c r="D81" s="13" t="s">
        <v>27</v>
      </c>
      <c r="E81" s="15">
        <v>0</v>
      </c>
      <c r="F81" s="15">
        <v>0</v>
      </c>
      <c r="G81" s="15">
        <v>0</v>
      </c>
      <c r="H81" s="17">
        <v>0</v>
      </c>
      <c r="I81" s="17">
        <v>0</v>
      </c>
      <c r="J81" s="17">
        <v>0</v>
      </c>
      <c r="K81" s="15"/>
    </row>
    <row r="82" spans="1:11" ht="15.75" customHeight="1" hidden="1">
      <c r="A82" s="9"/>
      <c r="B82" s="9"/>
      <c r="C82" s="11"/>
      <c r="D82" s="13" t="s">
        <v>28</v>
      </c>
      <c r="E82" s="15">
        <v>0</v>
      </c>
      <c r="F82" s="15">
        <v>0</v>
      </c>
      <c r="G82" s="15">
        <v>0</v>
      </c>
      <c r="H82" s="17">
        <v>0</v>
      </c>
      <c r="I82" s="17">
        <v>0</v>
      </c>
      <c r="J82" s="17">
        <v>0</v>
      </c>
      <c r="K82" s="15"/>
    </row>
    <row r="83" spans="1:11" ht="17.25" customHeight="1" hidden="1">
      <c r="A83" s="9"/>
      <c r="B83" s="9"/>
      <c r="C83" s="11"/>
      <c r="D83" s="16" t="s">
        <v>29</v>
      </c>
      <c r="E83" s="15">
        <v>0</v>
      </c>
      <c r="F83" s="15">
        <v>0</v>
      </c>
      <c r="G83" s="15">
        <v>0</v>
      </c>
      <c r="H83" s="17">
        <v>0</v>
      </c>
      <c r="I83" s="17">
        <v>0</v>
      </c>
      <c r="J83" s="17">
        <v>0</v>
      </c>
      <c r="K83" s="15"/>
    </row>
    <row r="84" spans="1:11" ht="18" customHeight="1" hidden="1">
      <c r="A84" s="9" t="s">
        <v>53</v>
      </c>
      <c r="B84" s="9"/>
      <c r="C84" s="11" t="s">
        <v>54</v>
      </c>
      <c r="D84" s="13" t="s">
        <v>25</v>
      </c>
      <c r="E84" s="15">
        <f>E85+E86+E87+E88</f>
        <v>0</v>
      </c>
      <c r="F84" s="15">
        <f>F85+F86+F87+F88</f>
        <v>0</v>
      </c>
      <c r="G84" s="15">
        <f>G85+G86+G87+G88</f>
        <v>0</v>
      </c>
      <c r="H84" s="17">
        <f>H85+H86+H87+H88</f>
        <v>0</v>
      </c>
      <c r="I84" s="17">
        <f>I85+I86+I87+I88</f>
        <v>0</v>
      </c>
      <c r="J84" s="17">
        <f>J85+J86+J87+J88</f>
        <v>0</v>
      </c>
      <c r="K84" s="15"/>
    </row>
    <row r="85" spans="1:11" ht="15.75" customHeight="1" hidden="1">
      <c r="A85" s="9"/>
      <c r="B85" s="9"/>
      <c r="C85" s="11"/>
      <c r="D85" s="13" t="s">
        <v>26</v>
      </c>
      <c r="E85" s="17">
        <v>0</v>
      </c>
      <c r="F85" s="17"/>
      <c r="G85" s="17"/>
      <c r="H85" s="17">
        <v>0</v>
      </c>
      <c r="I85" s="17">
        <v>0</v>
      </c>
      <c r="J85" s="17">
        <v>0</v>
      </c>
      <c r="K85" s="15"/>
    </row>
    <row r="86" spans="1:11" ht="14.25" customHeight="1" hidden="1">
      <c r="A86" s="9"/>
      <c r="B86" s="9"/>
      <c r="C86" s="11"/>
      <c r="D86" s="13" t="s">
        <v>27</v>
      </c>
      <c r="E86" s="15">
        <v>0</v>
      </c>
      <c r="F86" s="15">
        <v>0</v>
      </c>
      <c r="G86" s="15">
        <v>0</v>
      </c>
      <c r="H86" s="17">
        <v>0</v>
      </c>
      <c r="I86" s="17">
        <v>0</v>
      </c>
      <c r="J86" s="17">
        <v>0</v>
      </c>
      <c r="K86" s="15"/>
    </row>
    <row r="87" spans="1:11" ht="15" customHeight="1" hidden="1">
      <c r="A87" s="9"/>
      <c r="B87" s="9"/>
      <c r="C87" s="11"/>
      <c r="D87" s="13" t="s">
        <v>28</v>
      </c>
      <c r="E87" s="15">
        <v>0</v>
      </c>
      <c r="F87" s="15">
        <v>0</v>
      </c>
      <c r="G87" s="15">
        <v>0</v>
      </c>
      <c r="H87" s="17">
        <v>0</v>
      </c>
      <c r="I87" s="17">
        <v>0</v>
      </c>
      <c r="J87" s="17">
        <v>0</v>
      </c>
      <c r="K87" s="15"/>
    </row>
    <row r="88" spans="1:11" ht="13.5" customHeight="1" hidden="1">
      <c r="A88" s="9"/>
      <c r="B88" s="9"/>
      <c r="C88" s="11"/>
      <c r="D88" s="16" t="s">
        <v>29</v>
      </c>
      <c r="E88" s="15">
        <v>0</v>
      </c>
      <c r="F88" s="15">
        <v>0</v>
      </c>
      <c r="G88" s="15">
        <v>0</v>
      </c>
      <c r="H88" s="17">
        <v>0</v>
      </c>
      <c r="I88" s="17">
        <v>0</v>
      </c>
      <c r="J88" s="17">
        <v>0</v>
      </c>
      <c r="K88" s="15"/>
    </row>
    <row r="89" spans="1:11" ht="20.25" customHeight="1">
      <c r="A89" s="9" t="s">
        <v>55</v>
      </c>
      <c r="B89" s="9" t="s">
        <v>56</v>
      </c>
      <c r="C89" s="11" t="s">
        <v>46</v>
      </c>
      <c r="D89" s="13" t="s">
        <v>25</v>
      </c>
      <c r="E89" s="21">
        <f>E90+E91+E92+E93</f>
        <v>13725677.33</v>
      </c>
      <c r="F89" s="12">
        <f>F90</f>
        <v>6557514.46</v>
      </c>
      <c r="G89" s="12">
        <f>G90</f>
        <v>11437019</v>
      </c>
      <c r="H89" s="14">
        <f>H90</f>
        <v>14710671.48</v>
      </c>
      <c r="I89" s="14">
        <f>I90</f>
        <v>7593410</v>
      </c>
      <c r="J89" s="14">
        <f>J90</f>
        <v>8715600</v>
      </c>
      <c r="K89" s="14">
        <f>K90</f>
        <v>14074000</v>
      </c>
    </row>
    <row r="90" spans="1:11" ht="19.5" customHeight="1">
      <c r="A90" s="9"/>
      <c r="B90" s="9"/>
      <c r="C90" s="11"/>
      <c r="D90" s="13" t="s">
        <v>26</v>
      </c>
      <c r="E90" s="17">
        <v>3870237.33</v>
      </c>
      <c r="F90" s="14">
        <v>6557514.46</v>
      </c>
      <c r="G90" s="14">
        <v>11437019</v>
      </c>
      <c r="H90" s="14">
        <v>14710671.48</v>
      </c>
      <c r="I90" s="14">
        <f>11970750+4000000-8377340</f>
        <v>7593410</v>
      </c>
      <c r="J90" s="14">
        <v>8715600</v>
      </c>
      <c r="K90" s="19">
        <v>14074000</v>
      </c>
    </row>
    <row r="91" spans="1:11" ht="15.75" customHeight="1">
      <c r="A91" s="9"/>
      <c r="B91" s="9"/>
      <c r="C91" s="11"/>
      <c r="D91" s="13" t="s">
        <v>27</v>
      </c>
      <c r="E91" s="12">
        <v>9855440</v>
      </c>
      <c r="F91" s="15">
        <v>0</v>
      </c>
      <c r="G91" s="12">
        <v>0</v>
      </c>
      <c r="H91" s="15">
        <v>0</v>
      </c>
      <c r="I91" s="15">
        <v>0</v>
      </c>
      <c r="J91" s="15">
        <v>0</v>
      </c>
      <c r="K91" s="15">
        <v>0</v>
      </c>
    </row>
    <row r="92" spans="1:11" ht="16.5" customHeight="1">
      <c r="A92" s="9"/>
      <c r="B92" s="9"/>
      <c r="C92" s="11"/>
      <c r="D92" s="13" t="s">
        <v>28</v>
      </c>
      <c r="E92" s="15">
        <v>0</v>
      </c>
      <c r="F92" s="12">
        <v>0</v>
      </c>
      <c r="G92" s="12">
        <v>0</v>
      </c>
      <c r="H92" s="12">
        <v>0</v>
      </c>
      <c r="I92" s="15">
        <v>0</v>
      </c>
      <c r="J92" s="15">
        <v>0</v>
      </c>
      <c r="K92" s="15">
        <v>0</v>
      </c>
    </row>
    <row r="93" spans="1:11" ht="13.5" customHeight="1">
      <c r="A93" s="9"/>
      <c r="B93" s="9"/>
      <c r="C93" s="11"/>
      <c r="D93" s="16" t="s">
        <v>29</v>
      </c>
      <c r="E93" s="15">
        <v>0</v>
      </c>
      <c r="F93" s="12">
        <v>0</v>
      </c>
      <c r="G93" s="12">
        <v>0</v>
      </c>
      <c r="H93" s="12">
        <v>0</v>
      </c>
      <c r="I93" s="15">
        <v>0</v>
      </c>
      <c r="J93" s="15">
        <v>0</v>
      </c>
      <c r="K93" s="15">
        <v>0</v>
      </c>
    </row>
    <row r="94" spans="1:11" ht="19.5" customHeight="1">
      <c r="A94" s="9" t="s">
        <v>57</v>
      </c>
      <c r="B94" s="9" t="s">
        <v>56</v>
      </c>
      <c r="C94" s="11" t="s">
        <v>58</v>
      </c>
      <c r="D94" s="13" t="s">
        <v>25</v>
      </c>
      <c r="E94" s="12" t="s">
        <v>59</v>
      </c>
      <c r="F94" s="12" t="s">
        <v>59</v>
      </c>
      <c r="G94" s="12" t="s">
        <v>59</v>
      </c>
      <c r="H94" s="12" t="s">
        <v>59</v>
      </c>
      <c r="I94" s="14">
        <f>I95+I96+I97+I98</f>
        <v>29905511</v>
      </c>
      <c r="J94" s="14">
        <f>J95</f>
        <v>0</v>
      </c>
      <c r="K94" s="14">
        <f>K95</f>
        <v>0</v>
      </c>
    </row>
    <row r="95" spans="1:11" ht="18" customHeight="1">
      <c r="A95" s="9"/>
      <c r="B95" s="9"/>
      <c r="C95" s="11"/>
      <c r="D95" s="13" t="s">
        <v>26</v>
      </c>
      <c r="E95" s="14">
        <v>0</v>
      </c>
      <c r="F95" s="14" t="s">
        <v>59</v>
      </c>
      <c r="G95" s="14" t="s">
        <v>59</v>
      </c>
      <c r="H95" s="14" t="s">
        <v>59</v>
      </c>
      <c r="I95" s="14">
        <v>0</v>
      </c>
      <c r="J95" s="14" t="s">
        <v>59</v>
      </c>
      <c r="K95" s="19" t="s">
        <v>59</v>
      </c>
    </row>
    <row r="96" spans="1:11" ht="19.5" customHeight="1">
      <c r="A96" s="9"/>
      <c r="B96" s="9"/>
      <c r="C96" s="11"/>
      <c r="D96" s="13" t="s">
        <v>27</v>
      </c>
      <c r="E96" s="12">
        <v>0</v>
      </c>
      <c r="F96" s="12">
        <v>0</v>
      </c>
      <c r="G96" s="12">
        <v>0</v>
      </c>
      <c r="H96" s="12">
        <v>0</v>
      </c>
      <c r="I96" s="15">
        <v>598111</v>
      </c>
      <c r="J96" s="15">
        <v>0</v>
      </c>
      <c r="K96" s="15">
        <v>0</v>
      </c>
    </row>
    <row r="97" spans="1:11" ht="21.75" customHeight="1">
      <c r="A97" s="9"/>
      <c r="B97" s="9"/>
      <c r="C97" s="11"/>
      <c r="D97" s="13" t="s">
        <v>28</v>
      </c>
      <c r="E97" s="12">
        <v>0</v>
      </c>
      <c r="F97" s="12">
        <v>0</v>
      </c>
      <c r="G97" s="12">
        <v>0</v>
      </c>
      <c r="H97" s="12">
        <v>0</v>
      </c>
      <c r="I97" s="15">
        <v>29307400</v>
      </c>
      <c r="J97" s="15">
        <v>0</v>
      </c>
      <c r="K97" s="15">
        <v>0</v>
      </c>
    </row>
    <row r="98" spans="1:11" ht="18" customHeight="1">
      <c r="A98" s="9"/>
      <c r="B98" s="9"/>
      <c r="C98" s="11"/>
      <c r="D98" s="16" t="s">
        <v>29</v>
      </c>
      <c r="E98" s="15">
        <v>0</v>
      </c>
      <c r="F98" s="15">
        <v>0</v>
      </c>
      <c r="G98" s="12">
        <v>0</v>
      </c>
      <c r="H98" s="15">
        <v>0</v>
      </c>
      <c r="I98" s="15">
        <v>0</v>
      </c>
      <c r="J98" s="15">
        <v>0</v>
      </c>
      <c r="K98" s="15">
        <v>0</v>
      </c>
    </row>
    <row r="99" spans="1:11" ht="18.75" customHeight="1">
      <c r="A99" s="9" t="s">
        <v>60</v>
      </c>
      <c r="B99" s="9" t="s">
        <v>31</v>
      </c>
      <c r="C99" s="11" t="s">
        <v>61</v>
      </c>
      <c r="D99" s="13" t="s">
        <v>25</v>
      </c>
      <c r="E99" s="15">
        <f>E100</f>
        <v>526190.5</v>
      </c>
      <c r="F99" s="15">
        <f>F100</f>
        <v>432000</v>
      </c>
      <c r="G99" s="15">
        <f>G100</f>
        <v>64000</v>
      </c>
      <c r="H99" s="15">
        <f>H100</f>
        <v>0</v>
      </c>
      <c r="I99" s="15">
        <f>I100</f>
        <v>0</v>
      </c>
      <c r="J99" s="15">
        <f>J100</f>
        <v>0</v>
      </c>
      <c r="K99" s="15">
        <f>K100</f>
        <v>0</v>
      </c>
    </row>
    <row r="100" spans="1:11" ht="18" customHeight="1">
      <c r="A100" s="9"/>
      <c r="B100" s="9"/>
      <c r="C100" s="11"/>
      <c r="D100" s="13" t="s">
        <v>26</v>
      </c>
      <c r="E100" s="17">
        <v>526190.5</v>
      </c>
      <c r="F100" s="17">
        <v>432000</v>
      </c>
      <c r="G100" s="15">
        <v>64000</v>
      </c>
      <c r="H100" s="17">
        <v>0</v>
      </c>
      <c r="I100" s="17">
        <v>0</v>
      </c>
      <c r="J100" s="17">
        <v>0</v>
      </c>
      <c r="K100" s="17">
        <v>0</v>
      </c>
    </row>
    <row r="101" spans="1:11" ht="16.5" customHeight="1">
      <c r="A101" s="9"/>
      <c r="B101" s="9"/>
      <c r="C101" s="11"/>
      <c r="D101" s="13" t="s">
        <v>27</v>
      </c>
      <c r="E101" s="14">
        <v>0</v>
      </c>
      <c r="F101" s="14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</row>
    <row r="102" spans="1:11" ht="18.75" customHeight="1">
      <c r="A102" s="9"/>
      <c r="B102" s="9"/>
      <c r="C102" s="11"/>
      <c r="D102" s="13" t="s">
        <v>28</v>
      </c>
      <c r="E102" s="14">
        <v>0</v>
      </c>
      <c r="F102" s="14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</row>
    <row r="103" spans="1:11" ht="18.75" customHeight="1">
      <c r="A103" s="9"/>
      <c r="B103" s="9"/>
      <c r="C103" s="11"/>
      <c r="D103" s="16" t="s">
        <v>29</v>
      </c>
      <c r="E103" s="14">
        <v>0</v>
      </c>
      <c r="F103" s="14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</row>
    <row r="104" spans="1:11" ht="15.75" customHeight="1">
      <c r="A104" s="9" t="s">
        <v>62</v>
      </c>
      <c r="B104" s="9" t="s">
        <v>31</v>
      </c>
      <c r="C104" s="11" t="s">
        <v>63</v>
      </c>
      <c r="D104" s="13" t="s">
        <v>25</v>
      </c>
      <c r="E104" s="12">
        <f>E105</f>
        <v>0</v>
      </c>
      <c r="F104" s="12">
        <f>F105+F106+F107+F108</f>
        <v>45828561.85</v>
      </c>
      <c r="G104" s="12">
        <f>G105</f>
        <v>1031000</v>
      </c>
      <c r="H104" s="12">
        <f>H105</f>
        <v>0</v>
      </c>
      <c r="I104" s="12">
        <f>I105</f>
        <v>0</v>
      </c>
      <c r="J104" s="12">
        <f>J105</f>
        <v>0</v>
      </c>
      <c r="K104" s="12">
        <f>K105</f>
        <v>0</v>
      </c>
    </row>
    <row r="105" spans="1:11" ht="16.5">
      <c r="A105" s="9"/>
      <c r="B105" s="9"/>
      <c r="C105" s="11"/>
      <c r="D105" s="13" t="s">
        <v>26</v>
      </c>
      <c r="E105" s="14">
        <v>0</v>
      </c>
      <c r="F105" s="14">
        <v>925642.81</v>
      </c>
      <c r="G105" s="14">
        <v>1031000</v>
      </c>
      <c r="H105" s="12">
        <v>0</v>
      </c>
      <c r="I105" s="12">
        <v>0</v>
      </c>
      <c r="J105" s="12">
        <v>0</v>
      </c>
      <c r="K105" s="12">
        <v>0</v>
      </c>
    </row>
    <row r="106" spans="1:11" ht="16.5">
      <c r="A106" s="9"/>
      <c r="B106" s="9"/>
      <c r="C106" s="11"/>
      <c r="D106" s="13" t="s">
        <v>27</v>
      </c>
      <c r="E106" s="12">
        <v>0</v>
      </c>
      <c r="F106" s="12">
        <v>44902919.04</v>
      </c>
      <c r="G106" s="12">
        <v>43851996</v>
      </c>
      <c r="H106" s="12">
        <v>0</v>
      </c>
      <c r="I106" s="12">
        <v>0</v>
      </c>
      <c r="J106" s="12">
        <v>0</v>
      </c>
      <c r="K106" s="12">
        <v>0</v>
      </c>
    </row>
    <row r="107" spans="1:11" ht="15" customHeight="1">
      <c r="A107" s="9"/>
      <c r="B107" s="9"/>
      <c r="C107" s="11"/>
      <c r="D107" s="13" t="s">
        <v>28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</row>
    <row r="108" spans="1:11" ht="16.5">
      <c r="A108" s="9"/>
      <c r="B108" s="9"/>
      <c r="C108" s="11"/>
      <c r="D108" s="16" t="s">
        <v>29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</row>
    <row r="109" spans="1:11" ht="28.5" customHeight="1">
      <c r="A109" s="9" t="s">
        <v>64</v>
      </c>
      <c r="B109" s="9" t="s">
        <v>31</v>
      </c>
      <c r="C109" s="11" t="s">
        <v>65</v>
      </c>
      <c r="D109" s="13" t="s">
        <v>25</v>
      </c>
      <c r="E109" s="12">
        <f aca="true" t="shared" si="9" ref="E109:E110">E114+E119</f>
        <v>0</v>
      </c>
      <c r="F109" s="15">
        <f aca="true" t="shared" si="10" ref="F109:F110">F114+F119</f>
        <v>0</v>
      </c>
      <c r="G109" s="12">
        <f>G110</f>
        <v>0</v>
      </c>
      <c r="H109" s="12">
        <f>H110</f>
        <v>0</v>
      </c>
      <c r="I109" s="12">
        <f>I110</f>
        <v>0</v>
      </c>
      <c r="J109" s="12">
        <f>J110</f>
        <v>2000000</v>
      </c>
      <c r="K109" s="12">
        <f>K110</f>
        <v>1000000</v>
      </c>
    </row>
    <row r="110" spans="1:11" ht="21.75" customHeight="1">
      <c r="A110" s="9"/>
      <c r="B110" s="9"/>
      <c r="C110" s="11"/>
      <c r="D110" s="13" t="s">
        <v>26</v>
      </c>
      <c r="E110" s="14">
        <f t="shared" si="9"/>
        <v>0</v>
      </c>
      <c r="F110" s="17">
        <f t="shared" si="10"/>
        <v>0</v>
      </c>
      <c r="G110" s="14">
        <f>G115+G120</f>
        <v>0</v>
      </c>
      <c r="H110" s="14">
        <f>H115+H120</f>
        <v>0</v>
      </c>
      <c r="I110" s="14">
        <f>I115+I120</f>
        <v>0</v>
      </c>
      <c r="J110" s="14">
        <f>J115+J120</f>
        <v>2000000</v>
      </c>
      <c r="K110" s="14">
        <f>K115+K120</f>
        <v>1000000</v>
      </c>
    </row>
    <row r="111" spans="1:11" ht="21" customHeight="1">
      <c r="A111" s="9"/>
      <c r="B111" s="9"/>
      <c r="C111" s="11"/>
      <c r="D111" s="13" t="s">
        <v>27</v>
      </c>
      <c r="E111" s="12" t="s">
        <v>59</v>
      </c>
      <c r="F111" s="12" t="s">
        <v>59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</row>
    <row r="112" spans="1:11" ht="21.75" customHeight="1">
      <c r="A112" s="9"/>
      <c r="B112" s="9"/>
      <c r="C112" s="11"/>
      <c r="D112" s="13" t="s">
        <v>28</v>
      </c>
      <c r="E112" s="12" t="s">
        <v>59</v>
      </c>
      <c r="F112" s="12" t="s">
        <v>59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</row>
    <row r="113" spans="1:11" ht="39.75" customHeight="1">
      <c r="A113" s="9"/>
      <c r="B113" s="9"/>
      <c r="C113" s="11"/>
      <c r="D113" s="16" t="s">
        <v>29</v>
      </c>
      <c r="E113" s="12" t="s">
        <v>59</v>
      </c>
      <c r="F113" s="15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</row>
    <row r="114" spans="1:11" ht="25.5" customHeight="1">
      <c r="A114" s="9" t="s">
        <v>66</v>
      </c>
      <c r="B114" s="9" t="s">
        <v>67</v>
      </c>
      <c r="C114" s="11" t="s">
        <v>68</v>
      </c>
      <c r="D114" s="13" t="s">
        <v>25</v>
      </c>
      <c r="E114" s="12">
        <f>E115</f>
        <v>0</v>
      </c>
      <c r="F114" s="15">
        <f>F115</f>
        <v>0</v>
      </c>
      <c r="G114" s="12">
        <f>G115</f>
        <v>0</v>
      </c>
      <c r="H114" s="12">
        <f>H115</f>
        <v>0</v>
      </c>
      <c r="I114" s="12">
        <f>I115</f>
        <v>0</v>
      </c>
      <c r="J114" s="12">
        <f>J115</f>
        <v>0</v>
      </c>
      <c r="K114" s="12">
        <f>K115</f>
        <v>0</v>
      </c>
    </row>
    <row r="115" spans="1:11" ht="24.75" customHeight="1">
      <c r="A115" s="9"/>
      <c r="B115" s="9"/>
      <c r="C115" s="11"/>
      <c r="D115" s="13" t="s">
        <v>26</v>
      </c>
      <c r="E115" s="14">
        <v>0</v>
      </c>
      <c r="F115" s="17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</row>
    <row r="116" spans="1:11" ht="22.5" customHeight="1">
      <c r="A116" s="9"/>
      <c r="B116" s="9"/>
      <c r="C116" s="11"/>
      <c r="D116" s="13" t="s">
        <v>27</v>
      </c>
      <c r="E116" s="15">
        <v>0</v>
      </c>
      <c r="F116" s="15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</row>
    <row r="117" spans="1:11" ht="27" customHeight="1">
      <c r="A117" s="9"/>
      <c r="B117" s="9"/>
      <c r="C117" s="11"/>
      <c r="D117" s="13" t="s">
        <v>28</v>
      </c>
      <c r="E117" s="15">
        <v>0</v>
      </c>
      <c r="F117" s="15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</row>
    <row r="118" spans="1:11" ht="49.5" customHeight="1">
      <c r="A118" s="9"/>
      <c r="B118" s="9"/>
      <c r="C118" s="11"/>
      <c r="D118" s="16" t="s">
        <v>29</v>
      </c>
      <c r="E118" s="15">
        <v>0</v>
      </c>
      <c r="F118" s="15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</row>
    <row r="119" spans="1:11" ht="18.75" customHeight="1">
      <c r="A119" s="9" t="s">
        <v>69</v>
      </c>
      <c r="B119" s="9" t="s">
        <v>67</v>
      </c>
      <c r="C119" s="22" t="s">
        <v>70</v>
      </c>
      <c r="D119" s="13" t="s">
        <v>25</v>
      </c>
      <c r="E119" s="15">
        <f>E120</f>
        <v>0</v>
      </c>
      <c r="F119" s="12">
        <f>F120</f>
        <v>0</v>
      </c>
      <c r="G119" s="12">
        <f>G120</f>
        <v>0</v>
      </c>
      <c r="H119" s="12">
        <f>H120</f>
        <v>0</v>
      </c>
      <c r="I119" s="12">
        <f>I120</f>
        <v>0</v>
      </c>
      <c r="J119" s="12">
        <f>J120</f>
        <v>2000000</v>
      </c>
      <c r="K119" s="12">
        <f>K120</f>
        <v>1000000</v>
      </c>
    </row>
    <row r="120" spans="1:11" ht="16.5">
      <c r="A120" s="9"/>
      <c r="B120" s="9"/>
      <c r="C120" s="22"/>
      <c r="D120" s="13" t="s">
        <v>26</v>
      </c>
      <c r="E120" s="17">
        <v>0</v>
      </c>
      <c r="F120" s="17">
        <v>0</v>
      </c>
      <c r="G120" s="14">
        <v>0</v>
      </c>
      <c r="H120" s="14">
        <v>0</v>
      </c>
      <c r="I120" s="14">
        <v>0</v>
      </c>
      <c r="J120" s="14">
        <v>2000000</v>
      </c>
      <c r="K120" s="14">
        <v>1000000</v>
      </c>
    </row>
    <row r="121" spans="1:11" ht="16.5">
      <c r="A121" s="9"/>
      <c r="B121" s="9"/>
      <c r="C121" s="22"/>
      <c r="D121" s="13" t="s">
        <v>27</v>
      </c>
      <c r="E121" s="15">
        <v>0</v>
      </c>
      <c r="F121" s="12" t="s">
        <v>59</v>
      </c>
      <c r="G121" s="12" t="s">
        <v>59</v>
      </c>
      <c r="H121" s="12" t="s">
        <v>59</v>
      </c>
      <c r="I121" s="12" t="s">
        <v>59</v>
      </c>
      <c r="J121" s="12" t="s">
        <v>59</v>
      </c>
      <c r="K121" s="12" t="s">
        <v>59</v>
      </c>
    </row>
    <row r="122" spans="1:11" ht="18" customHeight="1">
      <c r="A122" s="9"/>
      <c r="B122" s="9"/>
      <c r="C122" s="22"/>
      <c r="D122" s="13" t="s">
        <v>28</v>
      </c>
      <c r="E122" s="15">
        <v>0</v>
      </c>
      <c r="F122" s="12" t="s">
        <v>59</v>
      </c>
      <c r="G122" s="12" t="s">
        <v>59</v>
      </c>
      <c r="H122" s="12" t="s">
        <v>59</v>
      </c>
      <c r="I122" s="12" t="s">
        <v>59</v>
      </c>
      <c r="J122" s="12" t="s">
        <v>59</v>
      </c>
      <c r="K122" s="12" t="s">
        <v>59</v>
      </c>
    </row>
    <row r="123" spans="1:11" ht="16.5">
      <c r="A123" s="9"/>
      <c r="B123" s="9"/>
      <c r="C123" s="22"/>
      <c r="D123" s="16" t="s">
        <v>29</v>
      </c>
      <c r="E123" s="15">
        <v>0</v>
      </c>
      <c r="F123" s="12" t="s">
        <v>59</v>
      </c>
      <c r="G123" s="12" t="s">
        <v>59</v>
      </c>
      <c r="H123" s="12" t="s">
        <v>59</v>
      </c>
      <c r="I123" s="12" t="s">
        <v>59</v>
      </c>
      <c r="J123" s="12" t="s">
        <v>59</v>
      </c>
      <c r="K123" s="12" t="s">
        <v>59</v>
      </c>
    </row>
    <row r="124" spans="1:11" ht="31.5" customHeight="1">
      <c r="A124" s="9" t="s">
        <v>71</v>
      </c>
      <c r="B124" s="9" t="s">
        <v>31</v>
      </c>
      <c r="C124" s="22" t="s">
        <v>72</v>
      </c>
      <c r="D124" s="13" t="s">
        <v>25</v>
      </c>
      <c r="E124" s="23">
        <f>E125+E126</f>
        <v>7208473.62</v>
      </c>
      <c r="F124" s="23">
        <f>F125+F126</f>
        <v>34777.78</v>
      </c>
      <c r="G124" s="23">
        <f>G125+G126</f>
        <v>70436.59</v>
      </c>
      <c r="H124" s="23">
        <f>H125+H126</f>
        <v>121772.08</v>
      </c>
      <c r="I124" s="23">
        <f>I125+I126</f>
        <v>580684.49</v>
      </c>
      <c r="J124" s="23">
        <f>J125+J126</f>
        <v>5100</v>
      </c>
      <c r="K124" s="23">
        <f>K125+K126</f>
        <v>3000</v>
      </c>
    </row>
    <row r="125" spans="1:11" ht="16.5">
      <c r="A125" s="9"/>
      <c r="B125" s="9"/>
      <c r="C125" s="22"/>
      <c r="D125" s="13" t="s">
        <v>26</v>
      </c>
      <c r="E125" s="23">
        <v>118473.62</v>
      </c>
      <c r="F125" s="24">
        <v>347.78</v>
      </c>
      <c r="G125" s="23">
        <v>704.37</v>
      </c>
      <c r="H125" s="23">
        <v>1217.72</v>
      </c>
      <c r="I125" s="14">
        <v>6000</v>
      </c>
      <c r="J125" s="12">
        <f>3000+2100</f>
        <v>5100</v>
      </c>
      <c r="K125" s="12">
        <v>3000</v>
      </c>
    </row>
    <row r="126" spans="1:11" ht="16.5">
      <c r="A126" s="9"/>
      <c r="B126" s="9"/>
      <c r="C126" s="22"/>
      <c r="D126" s="13" t="s">
        <v>27</v>
      </c>
      <c r="E126" s="23">
        <v>7090000</v>
      </c>
      <c r="F126" s="17">
        <v>34430</v>
      </c>
      <c r="G126" s="23">
        <v>69732.22</v>
      </c>
      <c r="H126" s="23">
        <v>120554.36</v>
      </c>
      <c r="I126" s="14">
        <f>94684.49+480000</f>
        <v>574684.49</v>
      </c>
      <c r="J126" s="13"/>
      <c r="K126" s="13"/>
    </row>
    <row r="127" spans="1:11" ht="16.5" customHeight="1">
      <c r="A127" s="9"/>
      <c r="B127" s="9"/>
      <c r="C127" s="22"/>
      <c r="D127" s="13" t="s">
        <v>28</v>
      </c>
      <c r="E127" s="12" t="s">
        <v>59</v>
      </c>
      <c r="F127" s="12" t="s">
        <v>59</v>
      </c>
      <c r="G127" s="12" t="s">
        <v>59</v>
      </c>
      <c r="H127" s="12" t="s">
        <v>59</v>
      </c>
      <c r="I127" s="12" t="s">
        <v>59</v>
      </c>
      <c r="J127" s="12" t="s">
        <v>59</v>
      </c>
      <c r="K127" s="12" t="s">
        <v>59</v>
      </c>
    </row>
    <row r="128" spans="1:11" ht="16.5">
      <c r="A128" s="9"/>
      <c r="B128" s="9"/>
      <c r="C128" s="22"/>
      <c r="D128" s="16" t="s">
        <v>29</v>
      </c>
      <c r="E128" s="12" t="s">
        <v>59</v>
      </c>
      <c r="F128" s="12" t="s">
        <v>59</v>
      </c>
      <c r="G128" s="12" t="s">
        <v>59</v>
      </c>
      <c r="H128" s="12" t="s">
        <v>59</v>
      </c>
      <c r="I128" s="12" t="s">
        <v>59</v>
      </c>
      <c r="J128" s="12" t="s">
        <v>59</v>
      </c>
      <c r="K128" s="12" t="s">
        <v>59</v>
      </c>
    </row>
    <row r="129" spans="1:11" ht="15.75" customHeight="1">
      <c r="A129" s="9" t="s">
        <v>73</v>
      </c>
      <c r="B129" s="9" t="s">
        <v>31</v>
      </c>
      <c r="C129" s="22" t="s">
        <v>74</v>
      </c>
      <c r="D129" s="13" t="s">
        <v>25</v>
      </c>
      <c r="E129" s="15">
        <f>E130</f>
        <v>0</v>
      </c>
      <c r="F129" s="23">
        <f>F130+F131</f>
        <v>2994892.5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</row>
    <row r="130" spans="1:11" ht="16.5">
      <c r="A130" s="9"/>
      <c r="B130" s="9"/>
      <c r="C130" s="22"/>
      <c r="D130" s="13" t="s">
        <v>26</v>
      </c>
      <c r="E130" s="17">
        <v>0</v>
      </c>
      <c r="F130" s="24">
        <v>2994892.5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</row>
    <row r="131" spans="1:11" ht="16.5">
      <c r="A131" s="9"/>
      <c r="B131" s="9"/>
      <c r="C131" s="22"/>
      <c r="D131" s="13" t="s">
        <v>27</v>
      </c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</row>
    <row r="132" spans="1:11" ht="16.5">
      <c r="A132" s="9"/>
      <c r="B132" s="9"/>
      <c r="C132" s="22"/>
      <c r="D132" s="13" t="s">
        <v>28</v>
      </c>
      <c r="E132" s="15">
        <v>0</v>
      </c>
      <c r="F132" s="12" t="s">
        <v>59</v>
      </c>
      <c r="G132" s="15">
        <v>0</v>
      </c>
      <c r="H132" s="15">
        <v>0</v>
      </c>
      <c r="I132" s="15">
        <v>0</v>
      </c>
      <c r="J132" s="15">
        <v>0</v>
      </c>
      <c r="K132" s="15">
        <v>0</v>
      </c>
    </row>
    <row r="133" spans="1:11" ht="16.5">
      <c r="A133" s="9"/>
      <c r="B133" s="9"/>
      <c r="C133" s="22"/>
      <c r="D133" s="16" t="s">
        <v>29</v>
      </c>
      <c r="E133" s="15">
        <v>0</v>
      </c>
      <c r="F133" s="12" t="s">
        <v>59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</row>
    <row r="134" spans="1:11" ht="16.5" customHeight="1">
      <c r="A134" s="25" t="s">
        <v>75</v>
      </c>
      <c r="B134" s="25" t="s">
        <v>31</v>
      </c>
      <c r="C134" s="26" t="s">
        <v>76</v>
      </c>
      <c r="D134" s="13" t="s">
        <v>25</v>
      </c>
      <c r="E134" s="15">
        <v>0</v>
      </c>
      <c r="F134" s="15">
        <v>0</v>
      </c>
      <c r="G134" s="15">
        <v>0</v>
      </c>
      <c r="H134" s="17">
        <v>0</v>
      </c>
      <c r="I134" s="17">
        <f>I135</f>
        <v>8377340</v>
      </c>
      <c r="J134" s="17">
        <v>0</v>
      </c>
      <c r="K134" s="17">
        <v>0</v>
      </c>
    </row>
    <row r="135" spans="1:11" ht="16.5">
      <c r="A135" s="25"/>
      <c r="B135" s="25"/>
      <c r="C135" s="26"/>
      <c r="D135" s="13" t="s">
        <v>26</v>
      </c>
      <c r="E135" s="15">
        <v>0</v>
      </c>
      <c r="F135" s="15">
        <v>0</v>
      </c>
      <c r="G135" s="15">
        <v>0</v>
      </c>
      <c r="H135" s="15">
        <v>0</v>
      </c>
      <c r="I135" s="17">
        <f>I139</f>
        <v>8377340</v>
      </c>
      <c r="J135" s="15">
        <v>0</v>
      </c>
      <c r="K135" s="15">
        <v>0</v>
      </c>
    </row>
    <row r="136" spans="1:11" ht="16.5">
      <c r="A136" s="25"/>
      <c r="B136" s="25"/>
      <c r="C136" s="26"/>
      <c r="D136" s="13" t="s">
        <v>27</v>
      </c>
      <c r="E136" s="15">
        <v>0</v>
      </c>
      <c r="F136" s="15">
        <v>0</v>
      </c>
      <c r="G136" s="15">
        <v>0</v>
      </c>
      <c r="H136" s="15">
        <v>0</v>
      </c>
      <c r="I136" s="17"/>
      <c r="J136" s="15">
        <v>0</v>
      </c>
      <c r="K136" s="15">
        <v>0</v>
      </c>
    </row>
    <row r="137" spans="1:11" ht="16.5">
      <c r="A137" s="25"/>
      <c r="B137" s="25"/>
      <c r="C137" s="26"/>
      <c r="D137" s="13" t="s">
        <v>28</v>
      </c>
      <c r="E137" s="15">
        <v>0</v>
      </c>
      <c r="F137" s="15">
        <v>0</v>
      </c>
      <c r="G137" s="15">
        <v>0</v>
      </c>
      <c r="H137" s="15">
        <v>0</v>
      </c>
      <c r="I137" s="17"/>
      <c r="J137" s="15">
        <v>0</v>
      </c>
      <c r="K137" s="15">
        <v>0</v>
      </c>
    </row>
    <row r="138" spans="1:11" ht="16.5">
      <c r="A138" s="25"/>
      <c r="B138" s="25"/>
      <c r="C138" s="26"/>
      <c r="D138" s="16" t="s">
        <v>29</v>
      </c>
      <c r="E138" s="15">
        <v>0</v>
      </c>
      <c r="F138" s="15">
        <v>0</v>
      </c>
      <c r="G138" s="15">
        <v>0</v>
      </c>
      <c r="H138" s="15">
        <v>0</v>
      </c>
      <c r="I138" s="17"/>
      <c r="J138" s="15">
        <v>0</v>
      </c>
      <c r="K138" s="15">
        <v>0</v>
      </c>
    </row>
    <row r="139" spans="1:11" ht="16.5" customHeight="1">
      <c r="A139" s="25" t="s">
        <v>77</v>
      </c>
      <c r="B139" s="25" t="s">
        <v>56</v>
      </c>
      <c r="C139" s="26" t="s">
        <v>78</v>
      </c>
      <c r="D139" s="13" t="s">
        <v>25</v>
      </c>
      <c r="E139" s="15">
        <v>0</v>
      </c>
      <c r="F139" s="15">
        <v>0</v>
      </c>
      <c r="G139" s="15">
        <v>0</v>
      </c>
      <c r="H139" s="15">
        <v>0</v>
      </c>
      <c r="I139" s="17">
        <f>I140</f>
        <v>8377340</v>
      </c>
      <c r="J139" s="17">
        <v>0</v>
      </c>
      <c r="K139" s="17">
        <v>0</v>
      </c>
    </row>
    <row r="140" spans="1:11" ht="16.5">
      <c r="A140" s="25"/>
      <c r="B140" s="25"/>
      <c r="C140" s="26"/>
      <c r="D140" s="13" t="s">
        <v>26</v>
      </c>
      <c r="E140" s="15">
        <v>0</v>
      </c>
      <c r="F140" s="15">
        <v>0</v>
      </c>
      <c r="G140" s="15">
        <v>0</v>
      </c>
      <c r="H140" s="15">
        <v>0</v>
      </c>
      <c r="I140" s="17">
        <v>8377340</v>
      </c>
      <c r="J140" s="15">
        <v>0</v>
      </c>
      <c r="K140" s="15">
        <v>0</v>
      </c>
    </row>
    <row r="141" spans="1:11" ht="16.5">
      <c r="A141" s="25"/>
      <c r="B141" s="25"/>
      <c r="C141" s="26"/>
      <c r="D141" s="13" t="s">
        <v>27</v>
      </c>
      <c r="E141" s="15">
        <v>0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</row>
    <row r="142" spans="1:11" ht="16.5">
      <c r="A142" s="25"/>
      <c r="B142" s="25"/>
      <c r="C142" s="26"/>
      <c r="D142" s="13" t="s">
        <v>28</v>
      </c>
      <c r="E142" s="15">
        <v>0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</row>
    <row r="143" spans="1:11" ht="16.5">
      <c r="A143" s="25"/>
      <c r="B143" s="25"/>
      <c r="C143" s="26"/>
      <c r="D143" s="16" t="s">
        <v>29</v>
      </c>
      <c r="E143" s="15">
        <v>0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15">
        <v>0</v>
      </c>
    </row>
  </sheetData>
  <sheetProtection selectLockedCells="1" selectUnlockedCells="1"/>
  <mergeCells count="95">
    <mergeCell ref="J1:K1"/>
    <mergeCell ref="E2:K2"/>
    <mergeCell ref="E3:K3"/>
    <mergeCell ref="I4:K4"/>
    <mergeCell ref="J5:K5"/>
    <mergeCell ref="E6:K6"/>
    <mergeCell ref="E7:K7"/>
    <mergeCell ref="E8:K8"/>
    <mergeCell ref="E9:K9"/>
    <mergeCell ref="E10:K10"/>
    <mergeCell ref="E11:K11"/>
    <mergeCell ref="E12:K12"/>
    <mergeCell ref="E13:K13"/>
    <mergeCell ref="A15:J15"/>
    <mergeCell ref="A16:J16"/>
    <mergeCell ref="A17:J17"/>
    <mergeCell ref="A18:J18"/>
    <mergeCell ref="A19:J19"/>
    <mergeCell ref="A21:A22"/>
    <mergeCell ref="B21:B22"/>
    <mergeCell ref="C21:C22"/>
    <mergeCell ref="D21:D22"/>
    <mergeCell ref="E21:K21"/>
    <mergeCell ref="A24:A28"/>
    <mergeCell ref="B24:B28"/>
    <mergeCell ref="C24:C28"/>
    <mergeCell ref="A29:A33"/>
    <mergeCell ref="B29:B33"/>
    <mergeCell ref="C29:C33"/>
    <mergeCell ref="A34:A38"/>
    <mergeCell ref="B34:B38"/>
    <mergeCell ref="C34:C38"/>
    <mergeCell ref="A39:A43"/>
    <mergeCell ref="B39:B43"/>
    <mergeCell ref="C39:C43"/>
    <mergeCell ref="A44:A48"/>
    <mergeCell ref="B44:B48"/>
    <mergeCell ref="C44:C48"/>
    <mergeCell ref="A49:A53"/>
    <mergeCell ref="B49:B53"/>
    <mergeCell ref="C49:C53"/>
    <mergeCell ref="A54:A58"/>
    <mergeCell ref="B54:B58"/>
    <mergeCell ref="C54:C58"/>
    <mergeCell ref="A59:A63"/>
    <mergeCell ref="B59:B63"/>
    <mergeCell ref="C59:C63"/>
    <mergeCell ref="A64:A68"/>
    <mergeCell ref="B64:B68"/>
    <mergeCell ref="C64:C68"/>
    <mergeCell ref="A69:A73"/>
    <mergeCell ref="B69:B73"/>
    <mergeCell ref="C69:C73"/>
    <mergeCell ref="A74:A78"/>
    <mergeCell ref="B74:B78"/>
    <mergeCell ref="C74:C78"/>
    <mergeCell ref="A79:A83"/>
    <mergeCell ref="B79:B83"/>
    <mergeCell ref="C79:C83"/>
    <mergeCell ref="A84:A88"/>
    <mergeCell ref="B84:B88"/>
    <mergeCell ref="C84:C88"/>
    <mergeCell ref="A89:A93"/>
    <mergeCell ref="B89:B93"/>
    <mergeCell ref="C89:C93"/>
    <mergeCell ref="A94:A98"/>
    <mergeCell ref="B94:B98"/>
    <mergeCell ref="C94:C98"/>
    <mergeCell ref="A99:A103"/>
    <mergeCell ref="B99:B103"/>
    <mergeCell ref="C99:C103"/>
    <mergeCell ref="A104:A108"/>
    <mergeCell ref="B104:B108"/>
    <mergeCell ref="C104:C108"/>
    <mergeCell ref="A109:A113"/>
    <mergeCell ref="B109:B113"/>
    <mergeCell ref="C109:C113"/>
    <mergeCell ref="A114:A118"/>
    <mergeCell ref="B114:B118"/>
    <mergeCell ref="C114:C118"/>
    <mergeCell ref="A119:A123"/>
    <mergeCell ref="B119:B123"/>
    <mergeCell ref="C119:C123"/>
    <mergeCell ref="A124:A128"/>
    <mergeCell ref="B124:B128"/>
    <mergeCell ref="C124:C128"/>
    <mergeCell ref="A129:A133"/>
    <mergeCell ref="B129:B133"/>
    <mergeCell ref="C129:C133"/>
    <mergeCell ref="A134:A138"/>
    <mergeCell ref="B134:B138"/>
    <mergeCell ref="C134:C138"/>
    <mergeCell ref="A139:A143"/>
    <mergeCell ref="B139:B143"/>
    <mergeCell ref="C139:C143"/>
  </mergeCells>
  <printOptions/>
  <pageMargins left="0.4722222222222222" right="0.5513888888888889" top="1.18125" bottom="0.39375" header="0.5118055555555555" footer="0.5118055555555555"/>
  <pageSetup horizontalDpi="300" verticalDpi="300"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cp:lastPrinted>2023-10-02T06:22:13Z</cp:lastPrinted>
  <dcterms:created xsi:type="dcterms:W3CDTF">2015-09-15T05:43:17Z</dcterms:created>
  <dcterms:modified xsi:type="dcterms:W3CDTF">2023-10-05T04:56:18Z</dcterms:modified>
  <cp:category/>
  <cp:version/>
  <cp:contentType/>
  <cp:contentStatus/>
  <cp:revision>14</cp:revision>
</cp:coreProperties>
</file>