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8" i="1" l="1"/>
  <c r="E58" i="1"/>
  <c r="F9" i="1" l="1"/>
  <c r="F31" i="1" l="1"/>
  <c r="E44" i="1" l="1"/>
  <c r="D44" i="1"/>
  <c r="F43" i="1"/>
  <c r="F41" i="1"/>
  <c r="F63" i="1"/>
  <c r="F68" i="1"/>
  <c r="F61" i="1"/>
  <c r="F44" i="1" l="1"/>
  <c r="F57" i="1"/>
  <c r="F58" i="1" l="1"/>
  <c r="F56" i="1" l="1"/>
  <c r="E38" i="1"/>
  <c r="E70" i="1" s="1"/>
  <c r="D38" i="1"/>
  <c r="D70" i="1" s="1"/>
  <c r="F36" i="1"/>
  <c r="F34" i="1"/>
  <c r="F26" i="1"/>
  <c r="F11" i="1"/>
  <c r="F70" i="1" l="1"/>
  <c r="F38" i="1"/>
  <c r="F67" i="1"/>
  <c r="F66" i="1"/>
  <c r="F55" i="1"/>
  <c r="F54" i="1"/>
  <c r="F53" i="1"/>
  <c r="F52" i="1"/>
  <c r="F51" i="1"/>
  <c r="F50" i="1"/>
  <c r="F49" i="1"/>
  <c r="F48" i="1"/>
  <c r="F33" i="1"/>
  <c r="F32" i="1"/>
  <c r="F30" i="1"/>
  <c r="F29" i="1"/>
  <c r="F25" i="1"/>
  <c r="F24" i="1"/>
  <c r="F23" i="1"/>
  <c r="F22" i="1"/>
  <c r="F21" i="1"/>
  <c r="F20" i="1"/>
  <c r="F19" i="1"/>
  <c r="F18" i="1"/>
  <c r="F17" i="1"/>
  <c r="F16" i="1"/>
  <c r="F15" i="1"/>
  <c r="F10" i="1"/>
  <c r="F8" i="1"/>
  <c r="F7" i="1"/>
</calcChain>
</file>

<file path=xl/sharedStrings.xml><?xml version="1.0" encoding="utf-8"?>
<sst xmlns="http://schemas.openxmlformats.org/spreadsheetml/2006/main" count="140" uniqueCount="86">
  <si>
    <t>№№</t>
  </si>
  <si>
    <t>Наименование</t>
  </si>
  <si>
    <t>1.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</si>
  <si>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</si>
  <si>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</si>
  <si>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r>
      <t xml:space="preserve">Подпрограмма "Развитие системы </t>
    </r>
    <r>
      <rPr>
        <b/>
        <sz val="11"/>
        <rFont val="Times New Roman"/>
        <family val="1"/>
        <charset val="204"/>
      </rPr>
      <t>общего о</t>
    </r>
    <r>
      <rPr>
        <b/>
        <sz val="11"/>
        <color theme="1"/>
        <rFont val="Times New Roman"/>
        <family val="1"/>
        <charset val="204"/>
      </rPr>
      <t>бразования" на 2019-2025 годы</t>
    </r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</si>
  <si>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</si>
  <si>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уровень освоения обучающимися основной общеобразовательной программы дошкольного образования по завершению обучения</t>
  </si>
  <si>
    <t>процент</t>
  </si>
  <si>
    <t>среднегодовая посещаемость детьми дошкольных образовательных организаций</t>
  </si>
  <si>
    <t>число обучаюихся</t>
  </si>
  <si>
    <t>чел</t>
  </si>
  <si>
    <t>уровень освоения обучающимися основной обеобразовательной программы начального общего образования по завершении обучения на уровне образования</t>
  </si>
  <si>
    <t>Доля педагогических кадров, имеющих первую и высшую квалификационные категории от общего числа педагогов</t>
  </si>
  <si>
    <t>Число обучающихся</t>
  </si>
  <si>
    <t>человек</t>
  </si>
  <si>
    <t>уровень освоения обучающимися основной обеобразовательной программы основного общего образования по завершении обучения на уровне образования</t>
  </si>
  <si>
    <t>Доля выпускников 9-х классов, получивших аттестат об основном общем образовании</t>
  </si>
  <si>
    <t>уровень освоения обучающимися основной обеобразовательной программы среднего общего образования по завершении обучения на уровне образования</t>
  </si>
  <si>
    <t>Доля выпускников 11-х классов, получивших аттестат об среднем общем образовании</t>
  </si>
  <si>
    <t>полнота реализации дополнительной общеобразовательной программы дополнительного образования</t>
  </si>
  <si>
    <t>количество</t>
  </si>
  <si>
    <t>сохранение контингента обучающихся</t>
  </si>
  <si>
    <t>единица измерения</t>
  </si>
  <si>
    <t>утверждено в муниципальном задании на год</t>
  </si>
  <si>
    <t>исполнено</t>
  </si>
  <si>
    <t>% выполнения</t>
  </si>
  <si>
    <t>шт</t>
  </si>
  <si>
    <t>посетители</t>
  </si>
  <si>
    <t>Тираж</t>
  </si>
  <si>
    <t>объем</t>
  </si>
  <si>
    <t>Публикация официальной информации</t>
  </si>
  <si>
    <t>полоса ф А3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</si>
  <si>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</si>
  <si>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</si>
  <si>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</si>
  <si>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Субсидии на выполнение муниципальных заданий на оказание муниципальных услуг (выполнение работ</t>
  </si>
  <si>
    <t>рублей</t>
  </si>
  <si>
    <t>Показатели, характеризующие объемы муниципальных услуг (работ)</t>
  </si>
  <si>
    <t>2.</t>
  </si>
  <si>
    <t>1.1.</t>
  </si>
  <si>
    <t>1.2.</t>
  </si>
  <si>
    <t>1.3.</t>
  </si>
  <si>
    <t>1.4.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</si>
  <si>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</si>
  <si>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Субсидии на выполнение муниципальных заданий на оказание муниципальных услуг (выполнение работ)</t>
  </si>
  <si>
    <t>Всего субсидии на выполнение муниципальных заданий на оказание муниципальных услуг (выполнение работ) по муниципальной программе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</si>
  <si>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</si>
  <si>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</si>
  <si>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</si>
  <si>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"Социальная поддержка населения Яковлевского муниципального района" на 2019 - 2025 годы</t>
  </si>
  <si>
    <t>Подпрограмма "Доступная среда" на 2019-2025 годы</t>
  </si>
  <si>
    <t>1.1.1.</t>
  </si>
  <si>
    <t>1.1.2.</t>
  </si>
  <si>
    <t>1.2.1.</t>
  </si>
  <si>
    <t>1.2.2.</t>
  </si>
  <si>
    <t>1.3.1.</t>
  </si>
  <si>
    <t>1.3.2.</t>
  </si>
  <si>
    <t>2.1.</t>
  </si>
  <si>
    <t>3.</t>
  </si>
  <si>
    <t>3.1.</t>
  </si>
  <si>
    <t>3.2.</t>
  </si>
  <si>
    <t>3.1.1.</t>
  </si>
  <si>
    <t>3.3.</t>
  </si>
  <si>
    <t>4.</t>
  </si>
  <si>
    <t>4.1.</t>
  </si>
  <si>
    <t>5.</t>
  </si>
  <si>
    <t>6.</t>
  </si>
  <si>
    <t>6.1.</t>
  </si>
  <si>
    <t>6.2.</t>
  </si>
  <si>
    <t>2.2.</t>
  </si>
  <si>
    <t>Мероприятия по социализации пожилых людей в обществе</t>
  </si>
  <si>
    <t>Итого субсидии на выполнение муниципальных заданий на оказание муниципальных услуг (выполнение работ) по муниципальным программам</t>
  </si>
  <si>
    <t>количество участников мероприятий</t>
  </si>
  <si>
    <t>количество проведенных мероприятий для детей и молодежи</t>
  </si>
  <si>
    <t>доля участников мероприятий удовлетворенных условиями и качеством услуги от числа опрошенных</t>
  </si>
  <si>
    <t xml:space="preserve">количество проведенных мероприятий </t>
  </si>
  <si>
    <t>единица</t>
  </si>
  <si>
    <t>доля клубных формирований для детей  подростков от общего числа клубных формирований</t>
  </si>
  <si>
    <t>количество клубных формирований</t>
  </si>
  <si>
    <t>доля участников клубных формирований, удовлетворенных условиями и качеством услуги от числа опрошенных</t>
  </si>
  <si>
    <t>Доля педагогических кадров имеющих первую и высшую квалификационные категории, от общего числа педагогов</t>
  </si>
  <si>
    <t>доля родителей (законных представителей) удовлетворенных условиями и качеством предоставлением муниципальной услуги</t>
  </si>
  <si>
    <t>укомплектованность учреждения педагогическими кадрами</t>
  </si>
  <si>
    <t>число обучающихся</t>
  </si>
  <si>
    <t>Сведения о выполнении бюджетными учреждениями Яковлевского муниципального района муниципальных заданий на оказание муниципальных услуг (выполнение работ) и объемах субсидий на финансовое обеспечение выполнения муниципальных заданий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</si>
</sst>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43" fontId="7" fillId="4" borderId="1" xfId="1" applyFont="1" applyFill="1" applyBorder="1" applyAlignment="1">
      <alignment wrapText="1"/>
    </xf>
    <xf numFmtId="43" fontId="7" fillId="4" borderId="1" xfId="1" applyFont="1" applyFill="1" applyBorder="1"/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43" fontId="7" fillId="4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3" fontId="2" fillId="0" borderId="1" xfId="1" applyFont="1" applyBorder="1"/>
    <xf numFmtId="0" fontId="3" fillId="0" borderId="0" xfId="0" applyFont="1"/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" xfId="0" applyBorder="1"/>
    <xf numFmtId="0" fontId="5" fillId="4" borderId="1" xfId="0" applyFont="1" applyFill="1" applyBorder="1" applyAlignment="1">
      <alignment horizontal="center" wrapText="1"/>
    </xf>
    <xf numFmtId="43" fontId="5" fillId="4" borderId="1" xfId="1" applyFont="1" applyFill="1" applyBorder="1" applyAlignment="1">
      <alignment wrapText="1"/>
    </xf>
    <xf numFmtId="43" fontId="3" fillId="0" borderId="1" xfId="1" applyFont="1" applyBorder="1"/>
    <xf numFmtId="0" fontId="3" fillId="0" borderId="2" xfId="0" applyFont="1" applyBorder="1"/>
    <xf numFmtId="0" fontId="2" fillId="4" borderId="0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3" fillId="4" borderId="12" xfId="0" applyFont="1" applyFill="1" applyBorder="1"/>
    <xf numFmtId="0" fontId="3" fillId="2" borderId="6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left"/>
    </xf>
    <xf numFmtId="43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BreakPreview" topLeftCell="A62" zoomScale="115" zoomScaleNormal="120" zoomScaleSheetLayoutView="115" workbookViewId="0">
      <selection activeCell="D63" sqref="D63"/>
    </sheetView>
  </sheetViews>
  <sheetFormatPr defaultRowHeight="14.4" x14ac:dyDescent="0.3"/>
  <cols>
    <col min="1" max="1" width="5.77734375" customWidth="1"/>
    <col min="2" max="2" width="35.33203125" customWidth="1"/>
    <col min="3" max="3" width="10.5546875" customWidth="1"/>
    <col min="4" max="4" width="16.88671875" customWidth="1"/>
    <col min="5" max="5" width="17.5546875" customWidth="1"/>
    <col min="6" max="6" width="11.6640625" customWidth="1"/>
  </cols>
  <sheetData>
    <row r="1" spans="1:6" ht="45" customHeight="1" x14ac:dyDescent="0.3">
      <c r="A1" s="43" t="s">
        <v>85</v>
      </c>
      <c r="B1" s="43"/>
      <c r="C1" s="43"/>
      <c r="D1" s="43"/>
      <c r="E1" s="43"/>
      <c r="F1" s="43"/>
    </row>
    <row r="2" spans="1:6" ht="39.6" x14ac:dyDescent="0.3">
      <c r="A2" s="2" t="s">
        <v>0</v>
      </c>
      <c r="B2" s="21" t="s">
        <v>1</v>
      </c>
      <c r="C2" s="12" t="s">
        <v>23</v>
      </c>
      <c r="D2" s="12" t="s">
        <v>24</v>
      </c>
      <c r="E2" s="12" t="s">
        <v>25</v>
      </c>
      <c r="F2" s="12" t="s">
        <v>26</v>
      </c>
    </row>
    <row r="3" spans="1:6" x14ac:dyDescent="0.3">
      <c r="A3" s="18">
        <v>1</v>
      </c>
      <c r="B3" s="19">
        <v>2</v>
      </c>
      <c r="C3" s="12">
        <v>3</v>
      </c>
      <c r="D3" s="12">
        <v>4</v>
      </c>
      <c r="E3" s="12">
        <v>5</v>
      </c>
      <c r="F3" s="12">
        <v>6</v>
      </c>
    </row>
    <row r="4" spans="1:6" ht="32.4" customHeight="1" x14ac:dyDescent="0.3">
      <c r="A4" s="22" t="s">
        <v>2</v>
      </c>
      <c r="B4" s="44" t="s">
        <v>3</v>
      </c>
      <c r="C4" s="45"/>
      <c r="D4" s="45"/>
      <c r="E4" s="45"/>
      <c r="F4" s="46"/>
    </row>
    <row r="5" spans="1:6" ht="24" customHeight="1" x14ac:dyDescent="0.3">
      <c r="A5" s="22" t="s">
        <v>40</v>
      </c>
      <c r="B5" s="47" t="s">
        <v>4</v>
      </c>
      <c r="C5" s="48"/>
      <c r="D5" s="48"/>
      <c r="E5" s="48"/>
      <c r="F5" s="49"/>
    </row>
    <row r="6" spans="1:6" ht="27" x14ac:dyDescent="0.3">
      <c r="A6" s="18" t="s">
        <v>52</v>
      </c>
      <c r="B6" s="19" t="s">
        <v>38</v>
      </c>
      <c r="C6" s="12"/>
      <c r="D6" s="12"/>
      <c r="E6" s="12"/>
      <c r="F6" s="12"/>
    </row>
    <row r="7" spans="1:6" ht="31.8" x14ac:dyDescent="0.3">
      <c r="A7" s="3"/>
      <c r="B7" s="4" t="s">
        <v>7</v>
      </c>
      <c r="C7" s="5" t="s">
        <v>8</v>
      </c>
      <c r="D7" s="6">
        <v>100</v>
      </c>
      <c r="E7" s="7">
        <v>98.75</v>
      </c>
      <c r="F7" s="7">
        <f t="shared" ref="F7:F10" si="0">SUM(E7/D7*100)</f>
        <v>98.75</v>
      </c>
    </row>
    <row r="8" spans="1:6" ht="21.6" x14ac:dyDescent="0.3">
      <c r="A8" s="3"/>
      <c r="B8" s="4" t="s">
        <v>9</v>
      </c>
      <c r="C8" s="5" t="s">
        <v>8</v>
      </c>
      <c r="D8" s="6">
        <v>59.25</v>
      </c>
      <c r="E8" s="7">
        <v>59</v>
      </c>
      <c r="F8" s="7">
        <f t="shared" si="0"/>
        <v>99.578059071729967</v>
      </c>
    </row>
    <row r="9" spans="1:6" ht="31.8" x14ac:dyDescent="0.3">
      <c r="A9" s="3"/>
      <c r="B9" s="4" t="s">
        <v>81</v>
      </c>
      <c r="C9" s="5" t="s">
        <v>8</v>
      </c>
      <c r="D9" s="6">
        <v>58</v>
      </c>
      <c r="E9" s="7">
        <v>62.85</v>
      </c>
      <c r="F9" s="7">
        <f t="shared" si="0"/>
        <v>108.36206896551724</v>
      </c>
    </row>
    <row r="10" spans="1:6" x14ac:dyDescent="0.3">
      <c r="A10" s="3"/>
      <c r="B10" s="4" t="s">
        <v>10</v>
      </c>
      <c r="C10" s="5" t="s">
        <v>11</v>
      </c>
      <c r="D10" s="6">
        <v>402</v>
      </c>
      <c r="E10" s="7">
        <v>378</v>
      </c>
      <c r="F10" s="7">
        <f t="shared" si="0"/>
        <v>94.029850746268664</v>
      </c>
    </row>
    <row r="11" spans="1:6" ht="40.200000000000003" x14ac:dyDescent="0.3">
      <c r="A11" s="3" t="s">
        <v>53</v>
      </c>
      <c r="B11" s="20" t="s">
        <v>45</v>
      </c>
      <c r="C11" s="5" t="s">
        <v>37</v>
      </c>
      <c r="D11" s="6">
        <v>51980352.590000004</v>
      </c>
      <c r="E11" s="7">
        <v>51980352.590000004</v>
      </c>
      <c r="F11" s="23">
        <f>SUM(E11/D11*100)</f>
        <v>100</v>
      </c>
    </row>
    <row r="12" spans="1:6" ht="14.4" customHeight="1" x14ac:dyDescent="0.3">
      <c r="A12" s="41" t="s">
        <v>41</v>
      </c>
      <c r="B12" s="50" t="s">
        <v>5</v>
      </c>
      <c r="C12" s="51"/>
      <c r="D12" s="51"/>
      <c r="E12" s="51"/>
      <c r="F12" s="51"/>
    </row>
    <row r="13" spans="1:6" ht="18" customHeight="1" x14ac:dyDescent="0.3">
      <c r="A13" s="42"/>
      <c r="B13" s="52"/>
      <c r="C13" s="53"/>
      <c r="D13" s="53"/>
      <c r="E13" s="53"/>
      <c r="F13" s="53"/>
    </row>
    <row r="14" spans="1:6" ht="31.8" customHeight="1" x14ac:dyDescent="0.3">
      <c r="A14" s="18" t="s">
        <v>54</v>
      </c>
      <c r="B14" s="19" t="s">
        <v>38</v>
      </c>
      <c r="C14" s="28"/>
      <c r="D14" s="28"/>
      <c r="E14" s="28"/>
      <c r="F14" s="28"/>
    </row>
    <row r="15" spans="1:6" ht="51.6" customHeight="1" x14ac:dyDescent="0.3">
      <c r="A15" s="8"/>
      <c r="B15" s="4" t="s">
        <v>12</v>
      </c>
      <c r="C15" s="5" t="s">
        <v>8</v>
      </c>
      <c r="D15" s="6">
        <v>98.2</v>
      </c>
      <c r="E15" s="7">
        <v>99.12</v>
      </c>
      <c r="F15" s="7">
        <f t="shared" ref="F15:F25" si="1">SUM(E15/D15*100)</f>
        <v>100.93686354378819</v>
      </c>
    </row>
    <row r="16" spans="1:6" ht="40.200000000000003" customHeight="1" x14ac:dyDescent="0.3">
      <c r="A16" s="8"/>
      <c r="B16" s="4" t="s">
        <v>13</v>
      </c>
      <c r="C16" s="5" t="s">
        <v>8</v>
      </c>
      <c r="D16" s="6">
        <v>61</v>
      </c>
      <c r="E16" s="7">
        <v>67.599999999999994</v>
      </c>
      <c r="F16" s="7">
        <f t="shared" si="1"/>
        <v>110.81967213114754</v>
      </c>
    </row>
    <row r="17" spans="1:6" ht="22.2" customHeight="1" x14ac:dyDescent="0.3">
      <c r="A17" s="8"/>
      <c r="B17" s="4" t="s">
        <v>14</v>
      </c>
      <c r="C17" s="5" t="s">
        <v>15</v>
      </c>
      <c r="D17" s="6">
        <v>737</v>
      </c>
      <c r="E17" s="7">
        <v>658</v>
      </c>
      <c r="F17" s="7">
        <f t="shared" si="1"/>
        <v>89.280868385345997</v>
      </c>
    </row>
    <row r="18" spans="1:6" ht="30" customHeight="1" x14ac:dyDescent="0.3">
      <c r="A18" s="8"/>
      <c r="B18" s="4" t="s">
        <v>16</v>
      </c>
      <c r="C18" s="5" t="s">
        <v>8</v>
      </c>
      <c r="D18" s="6">
        <v>98</v>
      </c>
      <c r="E18" s="7">
        <v>98.7</v>
      </c>
      <c r="F18" s="7">
        <f t="shared" si="1"/>
        <v>100.71428571428571</v>
      </c>
    </row>
    <row r="19" spans="1:6" ht="30" customHeight="1" x14ac:dyDescent="0.3">
      <c r="A19" s="8"/>
      <c r="B19" s="4" t="s">
        <v>17</v>
      </c>
      <c r="C19" s="5" t="s">
        <v>8</v>
      </c>
      <c r="D19" s="6">
        <v>96</v>
      </c>
      <c r="E19" s="7">
        <v>100</v>
      </c>
      <c r="F19" s="7">
        <f t="shared" si="1"/>
        <v>104.16666666666667</v>
      </c>
    </row>
    <row r="20" spans="1:6" ht="35.4" customHeight="1" x14ac:dyDescent="0.3">
      <c r="A20" s="8"/>
      <c r="B20" s="4" t="s">
        <v>13</v>
      </c>
      <c r="C20" s="5" t="s">
        <v>8</v>
      </c>
      <c r="D20" s="6">
        <v>64</v>
      </c>
      <c r="E20" s="7">
        <v>71.8</v>
      </c>
      <c r="F20" s="7">
        <f t="shared" si="1"/>
        <v>112.1875</v>
      </c>
    </row>
    <row r="21" spans="1:6" ht="15.6" customHeight="1" x14ac:dyDescent="0.3">
      <c r="A21" s="8"/>
      <c r="B21" s="4" t="s">
        <v>14</v>
      </c>
      <c r="C21" s="5" t="s">
        <v>15</v>
      </c>
      <c r="D21" s="6">
        <v>797</v>
      </c>
      <c r="E21" s="7">
        <v>84</v>
      </c>
      <c r="F21" s="7">
        <f t="shared" si="1"/>
        <v>10.53952321204517</v>
      </c>
    </row>
    <row r="22" spans="1:6" ht="45" customHeight="1" x14ac:dyDescent="0.3">
      <c r="A22" s="8"/>
      <c r="B22" s="4" t="s">
        <v>18</v>
      </c>
      <c r="C22" s="5" t="s">
        <v>8</v>
      </c>
      <c r="D22" s="6">
        <v>95.4</v>
      </c>
      <c r="E22" s="7">
        <v>99.4</v>
      </c>
      <c r="F22" s="7">
        <f t="shared" si="1"/>
        <v>104.19287211740043</v>
      </c>
    </row>
    <row r="23" spans="1:6" ht="26.4" customHeight="1" x14ac:dyDescent="0.3">
      <c r="A23" s="8"/>
      <c r="B23" s="4" t="s">
        <v>19</v>
      </c>
      <c r="C23" s="5" t="s">
        <v>8</v>
      </c>
      <c r="D23" s="6">
        <v>93.2</v>
      </c>
      <c r="E23" s="7">
        <v>93.8</v>
      </c>
      <c r="F23" s="7">
        <f t="shared" si="1"/>
        <v>100.64377682403433</v>
      </c>
    </row>
    <row r="24" spans="1:6" ht="19.8" customHeight="1" x14ac:dyDescent="0.3">
      <c r="A24" s="8"/>
      <c r="B24" s="4" t="s">
        <v>13</v>
      </c>
      <c r="C24" s="5" t="s">
        <v>8</v>
      </c>
      <c r="D24" s="6">
        <v>66</v>
      </c>
      <c r="E24" s="7">
        <v>76</v>
      </c>
      <c r="F24" s="7">
        <f t="shared" si="1"/>
        <v>115.15151515151516</v>
      </c>
    </row>
    <row r="25" spans="1:6" x14ac:dyDescent="0.3">
      <c r="A25" s="8"/>
      <c r="B25" s="4" t="s">
        <v>14</v>
      </c>
      <c r="C25" s="5" t="s">
        <v>15</v>
      </c>
      <c r="D25" s="6">
        <v>129</v>
      </c>
      <c r="E25" s="7">
        <v>112</v>
      </c>
      <c r="F25" s="7">
        <f t="shared" si="1"/>
        <v>86.821705426356587</v>
      </c>
    </row>
    <row r="26" spans="1:6" ht="40.200000000000003" x14ac:dyDescent="0.3">
      <c r="A26" s="25" t="s">
        <v>55</v>
      </c>
      <c r="B26" s="17" t="s">
        <v>45</v>
      </c>
      <c r="C26" s="5" t="s">
        <v>37</v>
      </c>
      <c r="D26" s="6">
        <v>184158484.99000001</v>
      </c>
      <c r="E26" s="7">
        <v>183739155.97999999</v>
      </c>
      <c r="F26" s="23">
        <f>SUM(E26/D26*100)</f>
        <v>99.772299924153486</v>
      </c>
    </row>
    <row r="27" spans="1:6" ht="30.6" customHeight="1" x14ac:dyDescent="0.3">
      <c r="A27" s="26" t="s">
        <v>42</v>
      </c>
      <c r="B27" s="54" t="s">
        <v>6</v>
      </c>
      <c r="C27" s="55"/>
      <c r="D27" s="55"/>
      <c r="E27" s="55"/>
      <c r="F27" s="55"/>
    </row>
    <row r="28" spans="1:6" ht="27" x14ac:dyDescent="0.3">
      <c r="A28" s="27" t="s">
        <v>56</v>
      </c>
      <c r="B28" s="19" t="s">
        <v>38</v>
      </c>
      <c r="C28" s="28"/>
      <c r="D28" s="28"/>
      <c r="E28" s="28"/>
      <c r="F28" s="28"/>
    </row>
    <row r="29" spans="1:6" ht="31.8" x14ac:dyDescent="0.3">
      <c r="A29" s="9"/>
      <c r="B29" s="4" t="s">
        <v>20</v>
      </c>
      <c r="C29" s="10" t="s">
        <v>8</v>
      </c>
      <c r="D29" s="11">
        <v>100</v>
      </c>
      <c r="E29" s="11">
        <v>100</v>
      </c>
      <c r="F29" s="7">
        <f t="shared" ref="F29:F33" si="2">SUM(E29/D29*100)</f>
        <v>100</v>
      </c>
    </row>
    <row r="30" spans="1:6" ht="21.6" x14ac:dyDescent="0.3">
      <c r="A30" s="9"/>
      <c r="B30" s="4" t="s">
        <v>83</v>
      </c>
      <c r="C30" s="10" t="s">
        <v>21</v>
      </c>
      <c r="D30" s="11">
        <v>100</v>
      </c>
      <c r="E30" s="11">
        <v>100</v>
      </c>
      <c r="F30" s="7">
        <f t="shared" si="2"/>
        <v>100</v>
      </c>
    </row>
    <row r="31" spans="1:6" x14ac:dyDescent="0.3">
      <c r="A31" s="9"/>
      <c r="B31" s="4" t="s">
        <v>22</v>
      </c>
      <c r="C31" s="10" t="s">
        <v>21</v>
      </c>
      <c r="D31" s="11">
        <v>100</v>
      </c>
      <c r="E31" s="11">
        <v>100</v>
      </c>
      <c r="F31" s="7">
        <f t="shared" si="2"/>
        <v>100</v>
      </c>
    </row>
    <row r="32" spans="1:6" x14ac:dyDescent="0.3">
      <c r="A32" s="9"/>
      <c r="B32" s="4" t="s">
        <v>84</v>
      </c>
      <c r="C32" s="10" t="s">
        <v>21</v>
      </c>
      <c r="D32" s="11">
        <v>843</v>
      </c>
      <c r="E32" s="11">
        <v>853</v>
      </c>
      <c r="F32" s="7">
        <f t="shared" si="2"/>
        <v>101.18623962040331</v>
      </c>
    </row>
    <row r="33" spans="1:6" ht="31.8" x14ac:dyDescent="0.3">
      <c r="A33" s="9"/>
      <c r="B33" s="4" t="s">
        <v>82</v>
      </c>
      <c r="C33" s="10" t="s">
        <v>8</v>
      </c>
      <c r="D33" s="11">
        <v>100</v>
      </c>
      <c r="E33" s="11">
        <v>100</v>
      </c>
      <c r="F33" s="7">
        <f t="shared" si="2"/>
        <v>100</v>
      </c>
    </row>
    <row r="34" spans="1:6" ht="39.6" customHeight="1" x14ac:dyDescent="0.3">
      <c r="A34" s="2" t="s">
        <v>57</v>
      </c>
      <c r="B34" s="17" t="s">
        <v>36</v>
      </c>
      <c r="C34" s="5" t="s">
        <v>37</v>
      </c>
      <c r="D34" s="6">
        <v>16523573.66</v>
      </c>
      <c r="E34" s="7">
        <v>16523573.66</v>
      </c>
      <c r="F34" s="23">
        <f>SUM(E34/D34*100)</f>
        <v>100</v>
      </c>
    </row>
    <row r="35" spans="1:6" ht="46.8" hidden="1" customHeight="1" x14ac:dyDescent="0.3">
      <c r="A35" s="22" t="s">
        <v>43</v>
      </c>
      <c r="B35" s="56" t="s">
        <v>44</v>
      </c>
      <c r="C35" s="57"/>
      <c r="D35" s="57"/>
      <c r="E35" s="57"/>
      <c r="F35" s="58"/>
    </row>
    <row r="36" spans="1:6" ht="40.200000000000003" hidden="1" x14ac:dyDescent="0.3">
      <c r="A36" s="2"/>
      <c r="B36" s="17" t="s">
        <v>45</v>
      </c>
      <c r="C36" s="5" t="s">
        <v>37</v>
      </c>
      <c r="D36" s="6">
        <v>0</v>
      </c>
      <c r="E36" s="7">
        <v>0</v>
      </c>
      <c r="F36" s="23" t="e">
        <f>SUM(E36/D36*100)</f>
        <v>#DIV/0!</v>
      </c>
    </row>
    <row r="37" spans="1:6" hidden="1" x14ac:dyDescent="0.3">
      <c r="A37" s="1"/>
      <c r="B37" s="15"/>
    </row>
    <row r="38" spans="1:6" ht="53.4" x14ac:dyDescent="0.3">
      <c r="A38" s="2"/>
      <c r="B38" s="16" t="s">
        <v>46</v>
      </c>
      <c r="C38" s="29" t="s">
        <v>37</v>
      </c>
      <c r="D38" s="30">
        <f>SUM(D11+D26+D34+D36)</f>
        <v>252662411.24000001</v>
      </c>
      <c r="E38" s="30">
        <f>SUM(E11+E26+E34+E36)</f>
        <v>252243082.22999999</v>
      </c>
      <c r="F38" s="31">
        <f>SUM(E38/D38*100)</f>
        <v>99.834035855218005</v>
      </c>
    </row>
    <row r="39" spans="1:6" ht="32.4" customHeight="1" x14ac:dyDescent="0.3">
      <c r="A39" s="22" t="s">
        <v>39</v>
      </c>
      <c r="B39" s="59" t="s">
        <v>50</v>
      </c>
      <c r="C39" s="60"/>
      <c r="D39" s="60"/>
      <c r="E39" s="60"/>
      <c r="F39" s="60"/>
    </row>
    <row r="40" spans="1:6" ht="28.2" customHeight="1" x14ac:dyDescent="0.3">
      <c r="A40" s="22" t="s">
        <v>58</v>
      </c>
      <c r="B40" s="47" t="s">
        <v>51</v>
      </c>
      <c r="C40" s="48"/>
      <c r="D40" s="48"/>
      <c r="E40" s="48"/>
      <c r="F40" s="49"/>
    </row>
    <row r="41" spans="1:6" ht="40.200000000000003" x14ac:dyDescent="0.3">
      <c r="A41" s="2"/>
      <c r="B41" s="20" t="s">
        <v>45</v>
      </c>
      <c r="C41" s="5" t="s">
        <v>37</v>
      </c>
      <c r="D41" s="6">
        <v>41904</v>
      </c>
      <c r="E41" s="7">
        <v>41904</v>
      </c>
      <c r="F41" s="23">
        <f>SUM(E41/D41*100)</f>
        <v>100</v>
      </c>
    </row>
    <row r="42" spans="1:6" x14ac:dyDescent="0.3">
      <c r="A42" s="40" t="s">
        <v>70</v>
      </c>
      <c r="B42" s="56" t="s">
        <v>71</v>
      </c>
      <c r="C42" s="57"/>
      <c r="D42" s="57"/>
      <c r="E42" s="57"/>
      <c r="F42" s="58"/>
    </row>
    <row r="43" spans="1:6" ht="40.200000000000003" x14ac:dyDescent="0.3">
      <c r="A43" s="2"/>
      <c r="B43" s="20" t="s">
        <v>45</v>
      </c>
      <c r="C43" s="5" t="s">
        <v>37</v>
      </c>
      <c r="D43" s="6">
        <v>120000</v>
      </c>
      <c r="E43" s="7">
        <v>120000</v>
      </c>
      <c r="F43" s="23">
        <f>SUM(E43/D43*100)</f>
        <v>100</v>
      </c>
    </row>
    <row r="44" spans="1:6" ht="53.4" x14ac:dyDescent="0.3">
      <c r="A44" s="2"/>
      <c r="B44" s="16" t="s">
        <v>46</v>
      </c>
      <c r="C44" s="29" t="s">
        <v>37</v>
      </c>
      <c r="D44" s="30">
        <f>SUM(D41+D43)</f>
        <v>161904</v>
      </c>
      <c r="E44" s="30">
        <f>SUM(E41+E43)</f>
        <v>161904</v>
      </c>
      <c r="F44" s="31">
        <f>SUM(E44/D44*100)</f>
        <v>100</v>
      </c>
    </row>
    <row r="45" spans="1:6" ht="33" customHeight="1" x14ac:dyDescent="0.3">
      <c r="A45" s="24" t="s">
        <v>59</v>
      </c>
      <c r="B45" s="61" t="s">
        <v>33</v>
      </c>
      <c r="C45" s="62"/>
      <c r="D45" s="62"/>
      <c r="E45" s="62"/>
      <c r="F45" s="63"/>
    </row>
    <row r="46" spans="1:6" ht="32.4" customHeight="1" x14ac:dyDescent="0.3">
      <c r="A46" s="22" t="s">
        <v>60</v>
      </c>
      <c r="B46" s="64" t="s">
        <v>34</v>
      </c>
      <c r="C46" s="65"/>
      <c r="D46" s="65"/>
      <c r="E46" s="65"/>
      <c r="F46" s="65"/>
    </row>
    <row r="47" spans="1:6" ht="23.4" customHeight="1" x14ac:dyDescent="0.3">
      <c r="A47" s="27" t="s">
        <v>62</v>
      </c>
      <c r="B47" s="19" t="s">
        <v>38</v>
      </c>
      <c r="C47" s="28"/>
      <c r="D47" s="28"/>
      <c r="E47" s="28"/>
      <c r="F47" s="28"/>
    </row>
    <row r="48" spans="1:6" x14ac:dyDescent="0.3">
      <c r="A48" s="13"/>
      <c r="B48" s="4" t="s">
        <v>73</v>
      </c>
      <c r="C48" s="5" t="s">
        <v>11</v>
      </c>
      <c r="D48" s="6">
        <v>29985</v>
      </c>
      <c r="E48" s="7">
        <v>31181</v>
      </c>
      <c r="F48" s="7">
        <f>SUM(E48/D48*100)</f>
        <v>103.98866099716524</v>
      </c>
    </row>
    <row r="49" spans="1:6" ht="21.6" x14ac:dyDescent="0.3">
      <c r="A49" s="13"/>
      <c r="B49" s="4" t="s">
        <v>74</v>
      </c>
      <c r="C49" s="5" t="s">
        <v>27</v>
      </c>
      <c r="D49" s="6">
        <v>30</v>
      </c>
      <c r="E49" s="7">
        <v>31</v>
      </c>
      <c r="F49" s="7">
        <f>SUM(E49/D49*100)</f>
        <v>103.33333333333334</v>
      </c>
    </row>
    <row r="50" spans="1:6" ht="21.6" x14ac:dyDescent="0.3">
      <c r="A50" s="13"/>
      <c r="B50" s="4" t="s">
        <v>75</v>
      </c>
      <c r="C50" s="5" t="s">
        <v>8</v>
      </c>
      <c r="D50" s="6">
        <v>75</v>
      </c>
      <c r="E50" s="7">
        <v>75</v>
      </c>
      <c r="F50" s="7">
        <f t="shared" ref="F50:F55" si="3">SUM(E50/D50*100)</f>
        <v>100</v>
      </c>
    </row>
    <row r="51" spans="1:6" x14ac:dyDescent="0.3">
      <c r="A51" s="13"/>
      <c r="B51" s="4" t="s">
        <v>76</v>
      </c>
      <c r="C51" s="5" t="s">
        <v>77</v>
      </c>
      <c r="D51" s="6">
        <v>84</v>
      </c>
      <c r="E51" s="7">
        <v>84</v>
      </c>
      <c r="F51" s="7">
        <f t="shared" si="3"/>
        <v>100</v>
      </c>
    </row>
    <row r="52" spans="1:6" ht="21.6" x14ac:dyDescent="0.3">
      <c r="A52" s="13"/>
      <c r="B52" s="4" t="s">
        <v>78</v>
      </c>
      <c r="C52" s="5" t="s">
        <v>8</v>
      </c>
      <c r="D52" s="6">
        <v>25</v>
      </c>
      <c r="E52" s="7">
        <v>25</v>
      </c>
      <c r="F52" s="7">
        <f t="shared" si="3"/>
        <v>100</v>
      </c>
    </row>
    <row r="53" spans="1:6" x14ac:dyDescent="0.3">
      <c r="A53" s="13"/>
      <c r="B53" s="4" t="s">
        <v>79</v>
      </c>
      <c r="C53" s="5" t="s">
        <v>77</v>
      </c>
      <c r="D53" s="6">
        <v>4</v>
      </c>
      <c r="E53" s="7">
        <v>4</v>
      </c>
      <c r="F53" s="7">
        <f t="shared" si="3"/>
        <v>100</v>
      </c>
    </row>
    <row r="54" spans="1:6" ht="31.8" x14ac:dyDescent="0.3">
      <c r="A54" s="13"/>
      <c r="B54" s="4" t="s">
        <v>80</v>
      </c>
      <c r="C54" s="5" t="s">
        <v>8</v>
      </c>
      <c r="D54" s="6">
        <v>65.900000000000006</v>
      </c>
      <c r="E54" s="7">
        <v>65.900000000000006</v>
      </c>
      <c r="F54" s="7">
        <f t="shared" si="3"/>
        <v>100</v>
      </c>
    </row>
    <row r="55" spans="1:6" x14ac:dyDescent="0.3">
      <c r="A55" s="13"/>
      <c r="B55" s="4" t="s">
        <v>28</v>
      </c>
      <c r="C55" s="5"/>
      <c r="D55" s="6">
        <v>5088</v>
      </c>
      <c r="E55" s="7">
        <v>5163</v>
      </c>
      <c r="F55" s="7">
        <f t="shared" si="3"/>
        <v>101.47405660377358</v>
      </c>
    </row>
    <row r="56" spans="1:6" ht="40.200000000000003" x14ac:dyDescent="0.3">
      <c r="A56" s="32" t="s">
        <v>61</v>
      </c>
      <c r="B56" s="20" t="s">
        <v>36</v>
      </c>
      <c r="C56" s="5" t="s">
        <v>37</v>
      </c>
      <c r="D56" s="6">
        <v>11215074.77</v>
      </c>
      <c r="E56" s="7">
        <v>10467776.439999999</v>
      </c>
      <c r="F56" s="23">
        <f>SUM(E56/D56*100)</f>
        <v>93.336662079159723</v>
      </c>
    </row>
    <row r="57" spans="1:6" ht="40.200000000000003" x14ac:dyDescent="0.3">
      <c r="A57" s="22" t="s">
        <v>63</v>
      </c>
      <c r="B57" s="17" t="s">
        <v>36</v>
      </c>
      <c r="C57" s="5" t="s">
        <v>37</v>
      </c>
      <c r="D57" s="6">
        <v>7485992.3099999996</v>
      </c>
      <c r="E57" s="7">
        <v>7485992.3099999996</v>
      </c>
      <c r="F57" s="23">
        <f>SUM(E57/D57*100)</f>
        <v>100</v>
      </c>
    </row>
    <row r="58" spans="1:6" ht="53.4" x14ac:dyDescent="0.3">
      <c r="A58" s="9"/>
      <c r="B58" s="16" t="s">
        <v>46</v>
      </c>
      <c r="C58" s="29" t="s">
        <v>37</v>
      </c>
      <c r="D58" s="30">
        <f>SUM(D56+D57)</f>
        <v>18701067.079999998</v>
      </c>
      <c r="E58" s="30">
        <f>SUM(E56+E57)</f>
        <v>17953768.75</v>
      </c>
      <c r="F58" s="31">
        <f>SUM(E58/D58*100)</f>
        <v>96.003980271269114</v>
      </c>
    </row>
    <row r="59" spans="1:6" ht="45.6" customHeight="1" x14ac:dyDescent="0.3">
      <c r="A59" s="34" t="s">
        <v>64</v>
      </c>
      <c r="B59" s="59" t="s">
        <v>47</v>
      </c>
      <c r="C59" s="60"/>
      <c r="D59" s="60"/>
      <c r="E59" s="60"/>
      <c r="F59" s="60"/>
    </row>
    <row r="60" spans="1:6" ht="28.2" customHeight="1" x14ac:dyDescent="0.3">
      <c r="A60" s="33" t="s">
        <v>65</v>
      </c>
      <c r="B60" s="47" t="s">
        <v>48</v>
      </c>
      <c r="C60" s="48"/>
      <c r="D60" s="48"/>
      <c r="E60" s="48"/>
      <c r="F60" s="49"/>
    </row>
    <row r="61" spans="1:6" ht="40.200000000000003" x14ac:dyDescent="0.3">
      <c r="A61" s="35"/>
      <c r="B61" s="20" t="s">
        <v>45</v>
      </c>
      <c r="C61" s="5" t="s">
        <v>37</v>
      </c>
      <c r="D61" s="6">
        <v>1551940.79</v>
      </c>
      <c r="E61" s="7">
        <v>1551940.79</v>
      </c>
      <c r="F61" s="23">
        <f>SUM(E61/D61*100)</f>
        <v>100</v>
      </c>
    </row>
    <row r="62" spans="1:6" ht="37.799999999999997" customHeight="1" x14ac:dyDescent="0.3">
      <c r="A62" s="34" t="s">
        <v>66</v>
      </c>
      <c r="B62" s="59" t="s">
        <v>49</v>
      </c>
      <c r="C62" s="60"/>
      <c r="D62" s="60"/>
      <c r="E62" s="60"/>
      <c r="F62" s="60"/>
    </row>
    <row r="63" spans="1:6" ht="40.200000000000003" x14ac:dyDescent="0.3">
      <c r="A63" s="35"/>
      <c r="B63" s="20" t="s">
        <v>45</v>
      </c>
      <c r="C63" s="5" t="s">
        <v>37</v>
      </c>
      <c r="D63" s="6">
        <v>203365.55</v>
      </c>
      <c r="E63" s="7">
        <v>203365.55</v>
      </c>
      <c r="F63" s="23">
        <f>SUM(E63/D63*100)</f>
        <v>100</v>
      </c>
    </row>
    <row r="64" spans="1:6" ht="37.799999999999997" customHeight="1" x14ac:dyDescent="0.3">
      <c r="A64" s="38" t="s">
        <v>67</v>
      </c>
      <c r="B64" s="61" t="s">
        <v>35</v>
      </c>
      <c r="C64" s="62"/>
      <c r="D64" s="62"/>
      <c r="E64" s="62"/>
      <c r="F64" s="62"/>
    </row>
    <row r="65" spans="1:6" ht="37.799999999999997" customHeight="1" x14ac:dyDescent="0.3">
      <c r="A65" s="36" t="s">
        <v>68</v>
      </c>
      <c r="B65" s="19" t="s">
        <v>38</v>
      </c>
      <c r="C65" s="37"/>
      <c r="D65" s="37"/>
      <c r="E65" s="37"/>
      <c r="F65" s="37"/>
    </row>
    <row r="66" spans="1:6" x14ac:dyDescent="0.3">
      <c r="A66" s="9"/>
      <c r="B66" s="4" t="s">
        <v>29</v>
      </c>
      <c r="C66" s="14" t="s">
        <v>30</v>
      </c>
      <c r="D66" s="11">
        <v>1020</v>
      </c>
      <c r="E66" s="11">
        <v>1020</v>
      </c>
      <c r="F66" s="7">
        <f t="shared" ref="F66:F67" si="4">SUM(E66/D66*100)</f>
        <v>100</v>
      </c>
    </row>
    <row r="67" spans="1:6" x14ac:dyDescent="0.3">
      <c r="A67" s="9"/>
      <c r="B67" s="4" t="s">
        <v>31</v>
      </c>
      <c r="C67" s="14" t="s">
        <v>32</v>
      </c>
      <c r="D67" s="7">
        <v>910</v>
      </c>
      <c r="E67" s="7">
        <v>910</v>
      </c>
      <c r="F67" s="7">
        <f t="shared" si="4"/>
        <v>100</v>
      </c>
    </row>
    <row r="68" spans="1:6" ht="40.200000000000003" x14ac:dyDescent="0.3">
      <c r="A68" s="22" t="s">
        <v>69</v>
      </c>
      <c r="B68" s="17" t="s">
        <v>36</v>
      </c>
      <c r="C68" s="5" t="s">
        <v>37</v>
      </c>
      <c r="D68" s="6">
        <v>3829848.73</v>
      </c>
      <c r="E68" s="7">
        <v>3829848.73</v>
      </c>
      <c r="F68" s="23">
        <f>SUM(E68/D68*100)</f>
        <v>100</v>
      </c>
    </row>
    <row r="70" spans="1:6" ht="52.8" customHeight="1" x14ac:dyDescent="0.3">
      <c r="A70" s="28"/>
      <c r="B70" s="16" t="s">
        <v>72</v>
      </c>
      <c r="C70" s="5" t="s">
        <v>37</v>
      </c>
      <c r="D70" s="39">
        <f>SUM(D38+D44+D58+D61+D63+D68)</f>
        <v>277110537.39000005</v>
      </c>
      <c r="E70" s="39">
        <f>SUM(E38+E44+E58+E61+E63+E68)</f>
        <v>275943910.05000007</v>
      </c>
      <c r="F70" s="23">
        <f>SUM(E70/D70*100)</f>
        <v>99.579002895022327</v>
      </c>
    </row>
  </sheetData>
  <mergeCells count="16">
    <mergeCell ref="B46:F46"/>
    <mergeCell ref="B59:F59"/>
    <mergeCell ref="B60:F60"/>
    <mergeCell ref="B62:F62"/>
    <mergeCell ref="B64:F64"/>
    <mergeCell ref="B27:F27"/>
    <mergeCell ref="B35:F35"/>
    <mergeCell ref="B39:F39"/>
    <mergeCell ref="B40:F40"/>
    <mergeCell ref="B45:F45"/>
    <mergeCell ref="B42:F42"/>
    <mergeCell ref="A12:A13"/>
    <mergeCell ref="A1:F1"/>
    <mergeCell ref="B4:F4"/>
    <mergeCell ref="B5:F5"/>
    <mergeCell ref="B12:F13"/>
  </mergeCells>
  <pageMargins left="0.31496062992125984" right="0.31496062992125984" top="0.74803149606299213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2022-05-02T04:10:40Z</dcterms:modified>
</cp:coreProperties>
</file>