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'Лист3'!$A$1:$J$70</definedName>
  </definedNames>
  <calcPr fullCalcOnLoad="1"/>
</workbook>
</file>

<file path=xl/sharedStrings.xml><?xml version="1.0" encoding="utf-8"?>
<sst xmlns="http://schemas.openxmlformats.org/spreadsheetml/2006/main" count="118" uniqueCount="118">
  <si>
    <t>Общегосударственные вопросы</t>
  </si>
  <si>
    <t>Итого расходов по общегосударственным вопросам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</si>
  <si>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</si>
  <si>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</si>
  <si>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</si>
  <si>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Итого по жилищно-коммунальному хозяйству</t>
  </si>
  <si>
    <t>Образование</t>
  </si>
  <si>
    <t>Другие вопросы в области образования</t>
  </si>
  <si>
    <t>Итого расходов по образованию</t>
  </si>
  <si>
    <t>Социальная политика</t>
  </si>
  <si>
    <t>Итого расходов по социальной политике</t>
  </si>
  <si>
    <t>ВСЕГО РАСХОДОВ</t>
  </si>
  <si>
    <t>Периодическая печать и издательства - всего</t>
  </si>
  <si>
    <t>1100</t>
  </si>
  <si>
    <t>1001</t>
  </si>
  <si>
    <t>1000</t>
  </si>
  <si>
    <t>0900</t>
  </si>
  <si>
    <t>0800</t>
  </si>
  <si>
    <t>0709</t>
  </si>
  <si>
    <t>0707</t>
  </si>
  <si>
    <t>0702</t>
  </si>
  <si>
    <t>0701</t>
  </si>
  <si>
    <t>0700</t>
  </si>
  <si>
    <t>0502</t>
  </si>
  <si>
    <t>0500</t>
  </si>
  <si>
    <t>0106</t>
  </si>
  <si>
    <t>0104</t>
  </si>
  <si>
    <t>0103</t>
  </si>
  <si>
    <t>0102</t>
  </si>
  <si>
    <t>0100</t>
  </si>
  <si>
    <t>Резервные фонды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</si>
  <si>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</si>
  <si>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Физическая культура и спорт</t>
  </si>
  <si>
    <t>0505</t>
  </si>
  <si>
    <t>0400</t>
  </si>
  <si>
    <t>Национальная экономика</t>
  </si>
  <si>
    <t>Другие вопросы в области национальной экономики</t>
  </si>
  <si>
    <t>Итого расходов по национальной экономике</t>
  </si>
  <si>
    <t>Другие общегосударственные вопросы</t>
  </si>
  <si>
    <t>0412</t>
  </si>
  <si>
    <t>1004</t>
  </si>
  <si>
    <t>Охрана семьи и детства</t>
  </si>
  <si>
    <t>0105</t>
  </si>
  <si>
    <t>Судебная система</t>
  </si>
  <si>
    <t>0113</t>
  </si>
  <si>
    <t>3дравоохранение</t>
  </si>
  <si>
    <t>1200</t>
  </si>
  <si>
    <t>Средства массовой информации</t>
  </si>
  <si>
    <t>1202</t>
  </si>
  <si>
    <t>Итого расходов по средствам массовой информации</t>
  </si>
  <si>
    <t>Другие вопросы в области культуры, кинематографии</t>
  </si>
  <si>
    <t>Итого расходов по культуре, кинематографии</t>
  </si>
  <si>
    <t>1102</t>
  </si>
  <si>
    <t>Массовый спорт</t>
  </si>
  <si>
    <t>Итого расходов по физической культуре и спорту</t>
  </si>
  <si>
    <t>Другие вопросы в области здравоохранения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</si>
  <si>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</si>
  <si>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</si>
  <si>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</si>
  <si>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</si>
  <si>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</si>
  <si>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Итого по  межбюджетным трансфертам общего характера субъектам Российской Федерации и муниципальных образований </t>
  </si>
  <si>
    <t>Национальная оборона</t>
  </si>
  <si>
    <t>0200</t>
  </si>
  <si>
    <t>0203</t>
  </si>
  <si>
    <t>Мобилизационная и вневойсковая подготовка</t>
  </si>
  <si>
    <t>Итого расходов на национальной обороне</t>
  </si>
  <si>
    <t>Культура, кинематография</t>
  </si>
  <si>
    <t xml:space="preserve">Итого расходов по здравоохранению </t>
  </si>
  <si>
    <t>0409</t>
  </si>
  <si>
    <t>Дорожное хозяйство (дорожные фонды)</t>
  </si>
  <si>
    <t>1006</t>
  </si>
  <si>
    <t>Другие вопросы в области социальной политики</t>
  </si>
  <si>
    <t>0405</t>
  </si>
  <si>
    <t>Сельское хозяйство и рыболовство</t>
  </si>
  <si>
    <t>1003</t>
  </si>
  <si>
    <t>Социальное обеспечение населения</t>
  </si>
  <si>
    <t>0909</t>
  </si>
  <si>
    <t xml:space="preserve">Дошкольное образование </t>
  </si>
  <si>
    <t>Общее образование</t>
  </si>
  <si>
    <t>0804</t>
  </si>
  <si>
    <t>0801</t>
  </si>
  <si>
    <t>Культура</t>
  </si>
  <si>
    <t xml:space="preserve">Функционирование высшего должностного лица субъекта Российской Федерации и муниципального образования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</si>
  <si>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</si>
  <si>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</si>
  <si>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Жилищное хозяйство</t>
  </si>
  <si>
    <t>Благоустройство</t>
  </si>
  <si>
    <t>0501</t>
  </si>
  <si>
    <t>0503</t>
  </si>
  <si>
    <t>утвержденные бюджетные назначения</t>
  </si>
  <si>
    <t>% исполнения</t>
  </si>
  <si>
    <t>наименование</t>
  </si>
  <si>
    <t xml:space="preserve">Пенсионное обеспечение </t>
  </si>
  <si>
    <t>0703</t>
  </si>
  <si>
    <t>Дополнительное образование детей</t>
  </si>
  <si>
    <t xml:space="preserve">Молодежная политика 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</si>
  <si>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</si>
  <si>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</si>
  <si>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</si>
  <si>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</si>
  <si>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 расходов по обслуживанию государственного и муниципального долга</t>
  </si>
  <si>
    <t>0107</t>
  </si>
  <si>
    <t>Обеспечение проведения выборов и референдумов</t>
  </si>
  <si>
    <t>1402</t>
  </si>
  <si>
    <t>Иные дотации</t>
  </si>
  <si>
    <t>0406</t>
  </si>
  <si>
    <t>Водное хозяйство</t>
  </si>
  <si>
    <t>рублей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</si>
  <si>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</si>
  <si>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</si>
  <si>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</si>
  <si>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</si>
  <si>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Итого расходов по национальной безопасности и правоохранительной деятельности</t>
  </si>
  <si>
    <t>исполнено за 2020 год</t>
  </si>
  <si>
    <t>Приложение 4 к решению Думы</t>
  </si>
  <si>
    <t>ПОКАЗАТЕЛИ РАСХОДОВ БЮДЖЕТА ЯКОВЛЕВСКОГО МУНИЦИПАЛЬНОГО РАЙОНА ЗА 2020 ГОД ПО РАЗДЕЛАМ И ПОДРАЗДЕЛАМ КЛАССИФИКАЦИИ РАСХОДОВ БЮДЖЕТОВ</t>
  </si>
  <si>
    <t>от 25 мая 2021  № 421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</si>
</sst>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79" fontId="3" fillId="0" borderId="10" xfId="60" applyFont="1" applyBorder="1" applyAlignment="1">
      <alignment/>
    </xf>
    <xf numFmtId="179" fontId="6" fillId="0" borderId="10" xfId="60" applyFont="1" applyBorder="1" applyAlignment="1">
      <alignment/>
    </xf>
    <xf numFmtId="179" fontId="3" fillId="33" borderId="10" xfId="60" applyFont="1" applyFill="1" applyBorder="1" applyAlignment="1">
      <alignment/>
    </xf>
    <xf numFmtId="179" fontId="6" fillId="33" borderId="10" xfId="0" applyNumberFormat="1" applyFont="1" applyFill="1" applyBorder="1" applyAlignment="1">
      <alignment/>
    </xf>
    <xf numFmtId="183" fontId="6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9" fontId="6" fillId="33" borderId="10" xfId="60" applyFont="1" applyFill="1" applyBorder="1" applyAlignment="1">
      <alignment/>
    </xf>
    <xf numFmtId="179" fontId="3" fillId="0" borderId="10" xfId="60" applyFont="1" applyFill="1" applyBorder="1" applyAlignment="1">
      <alignment horizontal="left"/>
    </xf>
    <xf numFmtId="179" fontId="3" fillId="0" borderId="0" xfId="60" applyFont="1" applyAlignment="1">
      <alignment/>
    </xf>
    <xf numFmtId="179" fontId="6" fillId="0" borderId="0" xfId="6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79" fontId="3" fillId="33" borderId="10" xfId="60" applyFont="1" applyFill="1" applyBorder="1" applyAlignment="1">
      <alignment horizontal="center"/>
    </xf>
    <xf numFmtId="179" fontId="3" fillId="33" borderId="10" xfId="0" applyNumberFormat="1" applyFont="1" applyFill="1" applyBorder="1" applyAlignment="1">
      <alignment/>
    </xf>
    <xf numFmtId="179" fontId="6" fillId="33" borderId="10" xfId="60" applyFont="1" applyFill="1" applyBorder="1" applyAlignment="1">
      <alignment horizontal="center"/>
    </xf>
    <xf numFmtId="179" fontId="3" fillId="33" borderId="10" xfId="60" applyNumberFormat="1" applyFont="1" applyFill="1" applyBorder="1" applyAlignment="1">
      <alignment/>
    </xf>
    <xf numFmtId="179" fontId="8" fillId="33" borderId="10" xfId="60" applyFont="1" applyFill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="150" zoomScaleNormal="150" zoomScaleSheetLayoutView="150" zoomScalePageLayoutView="0" workbookViewId="0" topLeftCell="C1">
      <selection activeCell="A4" sqref="A4:J5"/>
    </sheetView>
  </sheetViews>
  <sheetFormatPr defaultColWidth="9.140625" defaultRowHeight="12.75"/>
  <cols>
    <col min="1" max="1" width="5.8515625" style="0" customWidth="1"/>
    <col min="7" max="7" width="22.140625" style="0" customWidth="1"/>
    <col min="8" max="8" width="16.00390625" style="0" customWidth="1"/>
    <col min="9" max="9" width="14.28125" style="0" customWidth="1"/>
    <col min="10" max="10" width="8.7109375" style="0" customWidth="1"/>
    <col min="11" max="11" width="13.7109375" style="0" customWidth="1"/>
  </cols>
  <sheetData>
    <row r="1" spans="7:10" ht="12.75">
      <c r="G1" s="29" t="s">
        <v>115</v>
      </c>
      <c r="H1" s="29"/>
      <c r="I1" s="29"/>
      <c r="J1" s="29"/>
    </row>
    <row r="2" spans="1:10" ht="12.75">
      <c r="A2" s="1"/>
      <c r="B2" s="1"/>
      <c r="C2" s="1"/>
      <c r="D2" s="1"/>
      <c r="E2" s="1"/>
      <c r="F2" s="2"/>
      <c r="G2" s="12"/>
      <c r="H2" s="12"/>
      <c r="I2" s="29" t="s">
        <v>117</v>
      </c>
      <c r="J2" s="29"/>
    </row>
    <row r="3" spans="1:10" ht="12.75" customHeight="1">
      <c r="A3" s="1"/>
      <c r="B3" s="1"/>
      <c r="C3" s="1"/>
      <c r="D3" s="1"/>
      <c r="E3" s="1"/>
      <c r="F3" s="2"/>
      <c r="G3" s="12"/>
      <c r="H3" s="12"/>
      <c r="I3" s="27"/>
      <c r="J3" s="27"/>
    </row>
    <row r="4" spans="1:10" ht="19.5" customHeight="1">
      <c r="A4" s="30" t="s">
        <v>116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8.75" customHeight="1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2" customHeight="1">
      <c r="A6" s="28"/>
      <c r="B6" s="28"/>
      <c r="C6" s="28"/>
      <c r="D6" s="28"/>
      <c r="E6" s="28"/>
      <c r="F6" s="28"/>
      <c r="G6" s="28"/>
      <c r="H6" s="28"/>
      <c r="I6" s="28"/>
      <c r="J6" s="13" t="s">
        <v>108</v>
      </c>
    </row>
    <row r="7" spans="1:10" ht="42" customHeight="1">
      <c r="A7" s="3"/>
      <c r="B7" s="43" t="s">
        <v>92</v>
      </c>
      <c r="C7" s="44"/>
      <c r="D7" s="44"/>
      <c r="E7" s="44"/>
      <c r="F7" s="44"/>
      <c r="G7" s="45"/>
      <c r="H7" s="19" t="s">
        <v>90</v>
      </c>
      <c r="I7" s="14" t="s">
        <v>114</v>
      </c>
      <c r="J7" s="14" t="s">
        <v>91</v>
      </c>
    </row>
    <row r="8" spans="1:10" ht="12.75">
      <c r="A8" s="4">
        <v>1</v>
      </c>
      <c r="B8" s="61">
        <v>2</v>
      </c>
      <c r="C8" s="62"/>
      <c r="D8" s="62"/>
      <c r="E8" s="62"/>
      <c r="F8" s="62"/>
      <c r="G8" s="63"/>
      <c r="H8" s="20">
        <v>3</v>
      </c>
      <c r="I8" s="4">
        <v>4</v>
      </c>
      <c r="J8" s="4">
        <v>5</v>
      </c>
    </row>
    <row r="9" spans="1:10" ht="15.75">
      <c r="A9" s="5" t="s">
        <v>29</v>
      </c>
      <c r="B9" s="49" t="s">
        <v>0</v>
      </c>
      <c r="C9" s="50"/>
      <c r="D9" s="50"/>
      <c r="E9" s="50"/>
      <c r="F9" s="50"/>
      <c r="G9" s="51"/>
      <c r="H9" s="21"/>
      <c r="I9" s="3"/>
      <c r="J9" s="3"/>
    </row>
    <row r="10" spans="1:10" ht="31.5" customHeight="1">
      <c r="A10" s="6" t="s">
        <v>28</v>
      </c>
      <c r="B10" s="46" t="s">
        <v>83</v>
      </c>
      <c r="C10" s="47"/>
      <c r="D10" s="47"/>
      <c r="E10" s="47"/>
      <c r="F10" s="47"/>
      <c r="G10" s="48"/>
      <c r="H10" s="9">
        <v>1924810.05</v>
      </c>
      <c r="I10" s="7">
        <v>1924810.05</v>
      </c>
      <c r="J10" s="7">
        <f aca="true" t="shared" si="0" ref="J10:J18">SUM(I10/H10*100)</f>
        <v>100</v>
      </c>
    </row>
    <row r="11" spans="1:10" ht="29.25" customHeight="1">
      <c r="A11" s="6" t="s">
        <v>27</v>
      </c>
      <c r="B11" s="46" t="s">
        <v>84</v>
      </c>
      <c r="C11" s="47"/>
      <c r="D11" s="47"/>
      <c r="E11" s="47"/>
      <c r="F11" s="47"/>
      <c r="G11" s="48"/>
      <c r="H11" s="9">
        <v>2869973.82</v>
      </c>
      <c r="I11" s="7">
        <v>2869973.82</v>
      </c>
      <c r="J11" s="7">
        <f t="shared" si="0"/>
        <v>100</v>
      </c>
    </row>
    <row r="12" spans="1:10" ht="39" customHeight="1">
      <c r="A12" s="6" t="s">
        <v>26</v>
      </c>
      <c r="B12" s="46" t="s">
        <v>85</v>
      </c>
      <c r="C12" s="47"/>
      <c r="D12" s="47"/>
      <c r="E12" s="47"/>
      <c r="F12" s="47"/>
      <c r="G12" s="48"/>
      <c r="H12" s="9">
        <v>4666835.85</v>
      </c>
      <c r="I12" s="16">
        <v>4666835.85</v>
      </c>
      <c r="J12" s="7">
        <f t="shared" si="0"/>
        <v>100</v>
      </c>
    </row>
    <row r="13" spans="1:10" ht="18" customHeight="1">
      <c r="A13" s="6" t="s">
        <v>42</v>
      </c>
      <c r="B13" s="34" t="s">
        <v>43</v>
      </c>
      <c r="C13" s="35"/>
      <c r="D13" s="35"/>
      <c r="E13" s="35"/>
      <c r="F13" s="35"/>
      <c r="G13" s="36"/>
      <c r="H13" s="9">
        <v>12878</v>
      </c>
      <c r="I13" s="16">
        <v>12878</v>
      </c>
      <c r="J13" s="7">
        <f t="shared" si="0"/>
        <v>100</v>
      </c>
    </row>
    <row r="14" spans="1:10" ht="23.25" customHeight="1">
      <c r="A14" s="6" t="s">
        <v>25</v>
      </c>
      <c r="B14" s="46" t="s">
        <v>31</v>
      </c>
      <c r="C14" s="47"/>
      <c r="D14" s="47"/>
      <c r="E14" s="47"/>
      <c r="F14" s="47"/>
      <c r="G14" s="48"/>
      <c r="H14" s="9">
        <v>9506199.11</v>
      </c>
      <c r="I14" s="16">
        <v>9506199.11</v>
      </c>
      <c r="J14" s="7">
        <f t="shared" si="0"/>
        <v>100</v>
      </c>
    </row>
    <row r="15" spans="1:10" ht="13.5" customHeight="1" hidden="1">
      <c r="A15" s="6" t="s">
        <v>102</v>
      </c>
      <c r="B15" s="34" t="s">
        <v>103</v>
      </c>
      <c r="C15" s="35"/>
      <c r="D15" s="35"/>
      <c r="E15" s="35"/>
      <c r="F15" s="35"/>
      <c r="G15" s="36"/>
      <c r="H15" s="9">
        <v>0</v>
      </c>
      <c r="I15" s="16">
        <v>0</v>
      </c>
      <c r="J15" s="7" t="e">
        <f t="shared" si="0"/>
        <v>#DIV/0!</v>
      </c>
    </row>
    <row r="16" spans="1:10" ht="15" customHeight="1" hidden="1">
      <c r="A16" s="6" t="s">
        <v>59</v>
      </c>
      <c r="B16" s="67" t="s">
        <v>30</v>
      </c>
      <c r="C16" s="68"/>
      <c r="D16" s="68"/>
      <c r="E16" s="68"/>
      <c r="F16" s="68"/>
      <c r="G16" s="69"/>
      <c r="H16" s="22">
        <v>0</v>
      </c>
      <c r="I16" s="7">
        <v>0</v>
      </c>
      <c r="J16" s="7" t="e">
        <f t="shared" si="0"/>
        <v>#DIV/0!</v>
      </c>
    </row>
    <row r="17" spans="1:10" ht="15.75">
      <c r="A17" s="6" t="s">
        <v>44</v>
      </c>
      <c r="B17" s="64" t="s">
        <v>38</v>
      </c>
      <c r="C17" s="65"/>
      <c r="D17" s="65"/>
      <c r="E17" s="65"/>
      <c r="F17" s="65"/>
      <c r="G17" s="66"/>
      <c r="H17" s="22">
        <v>43621183.15</v>
      </c>
      <c r="I17" s="17">
        <v>43617960.15</v>
      </c>
      <c r="J17" s="7">
        <f t="shared" si="0"/>
        <v>99.99261138793756</v>
      </c>
    </row>
    <row r="18" spans="1:10" ht="11.25" customHeight="1">
      <c r="A18" s="6"/>
      <c r="B18" s="37" t="s">
        <v>1</v>
      </c>
      <c r="C18" s="38"/>
      <c r="D18" s="38"/>
      <c r="E18" s="38"/>
      <c r="F18" s="38"/>
      <c r="G18" s="39"/>
      <c r="H18" s="15">
        <f>SUM(H10,H11,H12,H13:H17)</f>
        <v>62601879.98</v>
      </c>
      <c r="I18" s="8">
        <f>SUM(I10:I17)</f>
        <v>62598656.98</v>
      </c>
      <c r="J18" s="7">
        <f t="shared" si="0"/>
        <v>99.99485159231475</v>
      </c>
    </row>
    <row r="19" spans="1:10" ht="14.25" hidden="1">
      <c r="A19" s="5" t="s">
        <v>63</v>
      </c>
      <c r="B19" s="40" t="s">
        <v>62</v>
      </c>
      <c r="C19" s="41"/>
      <c r="D19" s="41"/>
      <c r="E19" s="41"/>
      <c r="F19" s="41"/>
      <c r="G19" s="42"/>
      <c r="H19" s="10"/>
      <c r="I19" s="7"/>
      <c r="J19" s="7"/>
    </row>
    <row r="20" spans="1:10" ht="15" hidden="1">
      <c r="A20" s="6" t="s">
        <v>64</v>
      </c>
      <c r="B20" s="55" t="s">
        <v>65</v>
      </c>
      <c r="C20" s="56"/>
      <c r="D20" s="56"/>
      <c r="E20" s="56"/>
      <c r="F20" s="56"/>
      <c r="G20" s="57"/>
      <c r="H20" s="23">
        <v>0</v>
      </c>
      <c r="I20" s="7">
        <v>0</v>
      </c>
      <c r="J20" s="7" t="e">
        <f>SUM(I20/H20*100)</f>
        <v>#DIV/0!</v>
      </c>
    </row>
    <row r="21" spans="1:10" ht="12" customHeight="1" hidden="1">
      <c r="A21" s="6"/>
      <c r="B21" s="37" t="s">
        <v>66</v>
      </c>
      <c r="C21" s="38"/>
      <c r="D21" s="38"/>
      <c r="E21" s="38"/>
      <c r="F21" s="38"/>
      <c r="G21" s="39"/>
      <c r="H21" s="15">
        <f>SUM(H20)</f>
        <v>0</v>
      </c>
      <c r="I21" s="8">
        <f>SUM(I20)</f>
        <v>0</v>
      </c>
      <c r="J21" s="7" t="e">
        <f>SUM(I21/H21*100)</f>
        <v>#DIV/0!</v>
      </c>
    </row>
    <row r="22" spans="1:10" ht="18" customHeight="1">
      <c r="A22" s="5" t="s">
        <v>109</v>
      </c>
      <c r="B22" s="31" t="s">
        <v>110</v>
      </c>
      <c r="C22" s="32"/>
      <c r="D22" s="32"/>
      <c r="E22" s="32"/>
      <c r="F22" s="32"/>
      <c r="G22" s="33"/>
      <c r="H22" s="15"/>
      <c r="I22" s="8"/>
      <c r="J22" s="7"/>
    </row>
    <row r="23" spans="1:10" ht="25.5" customHeight="1">
      <c r="A23" s="6" t="s">
        <v>111</v>
      </c>
      <c r="B23" s="34" t="s">
        <v>112</v>
      </c>
      <c r="C23" s="35"/>
      <c r="D23" s="35"/>
      <c r="E23" s="35"/>
      <c r="F23" s="35"/>
      <c r="G23" s="36"/>
      <c r="H23" s="9">
        <v>469550</v>
      </c>
      <c r="I23" s="7">
        <v>469550</v>
      </c>
      <c r="J23" s="7">
        <f>SUM(I23/H23*100)</f>
        <v>100</v>
      </c>
    </row>
    <row r="24" spans="1:10" ht="24.75" customHeight="1">
      <c r="A24" s="6"/>
      <c r="B24" s="37" t="s">
        <v>113</v>
      </c>
      <c r="C24" s="38"/>
      <c r="D24" s="38"/>
      <c r="E24" s="38"/>
      <c r="F24" s="38"/>
      <c r="G24" s="39"/>
      <c r="H24" s="15">
        <f>SUM(H23)</f>
        <v>469550</v>
      </c>
      <c r="I24" s="8">
        <f>SUM(I23)</f>
        <v>469550</v>
      </c>
      <c r="J24" s="7">
        <f>SUM(I24/H24*100)</f>
        <v>100</v>
      </c>
    </row>
    <row r="25" spans="1:10" ht="14.25">
      <c r="A25" s="5" t="s">
        <v>34</v>
      </c>
      <c r="B25" s="40" t="s">
        <v>35</v>
      </c>
      <c r="C25" s="41"/>
      <c r="D25" s="41"/>
      <c r="E25" s="41"/>
      <c r="F25" s="41"/>
      <c r="G25" s="42"/>
      <c r="H25" s="11"/>
      <c r="I25" s="7"/>
      <c r="J25" s="7"/>
    </row>
    <row r="26" spans="1:10" ht="12" customHeight="1">
      <c r="A26" s="6" t="s">
        <v>73</v>
      </c>
      <c r="B26" s="55" t="s">
        <v>74</v>
      </c>
      <c r="C26" s="56"/>
      <c r="D26" s="56"/>
      <c r="E26" s="56"/>
      <c r="F26" s="56"/>
      <c r="G26" s="57"/>
      <c r="H26" s="9">
        <v>221695</v>
      </c>
      <c r="I26" s="7">
        <v>14000</v>
      </c>
      <c r="J26" s="7">
        <f>SUM(I26/H26*100)</f>
        <v>6.314982295496065</v>
      </c>
    </row>
    <row r="27" spans="1:10" ht="15" hidden="1">
      <c r="A27" s="6" t="s">
        <v>106</v>
      </c>
      <c r="B27" s="55" t="s">
        <v>107</v>
      </c>
      <c r="C27" s="56"/>
      <c r="D27" s="56"/>
      <c r="E27" s="56"/>
      <c r="F27" s="56"/>
      <c r="G27" s="57"/>
      <c r="H27" s="9">
        <v>0</v>
      </c>
      <c r="I27" s="9">
        <v>0</v>
      </c>
      <c r="J27" s="7" t="e">
        <f>SUM(I27/H27*100)</f>
        <v>#DIV/0!</v>
      </c>
    </row>
    <row r="28" spans="1:10" ht="15">
      <c r="A28" s="6" t="s">
        <v>69</v>
      </c>
      <c r="B28" s="55" t="s">
        <v>70</v>
      </c>
      <c r="C28" s="56"/>
      <c r="D28" s="56"/>
      <c r="E28" s="56"/>
      <c r="F28" s="56"/>
      <c r="G28" s="57"/>
      <c r="H28" s="9">
        <v>24333000</v>
      </c>
      <c r="I28" s="7">
        <v>19476444.63</v>
      </c>
      <c r="J28" s="7">
        <f>SUM(I28/H28*100)</f>
        <v>80.04127986684749</v>
      </c>
    </row>
    <row r="29" spans="1:10" ht="14.25" customHeight="1">
      <c r="A29" s="6" t="s">
        <v>39</v>
      </c>
      <c r="B29" s="55" t="s">
        <v>36</v>
      </c>
      <c r="C29" s="56"/>
      <c r="D29" s="56"/>
      <c r="E29" s="56"/>
      <c r="F29" s="56"/>
      <c r="G29" s="57"/>
      <c r="H29" s="9">
        <v>15000</v>
      </c>
      <c r="I29" s="7">
        <v>15000</v>
      </c>
      <c r="J29" s="7">
        <f>SUM(I29/H29*100)</f>
        <v>100</v>
      </c>
    </row>
    <row r="30" spans="1:10" ht="15" customHeight="1">
      <c r="A30" s="6"/>
      <c r="B30" s="37" t="s">
        <v>37</v>
      </c>
      <c r="C30" s="38"/>
      <c r="D30" s="38"/>
      <c r="E30" s="38"/>
      <c r="F30" s="38"/>
      <c r="G30" s="39"/>
      <c r="H30" s="24">
        <f>SUM(H26:H29)</f>
        <v>24569695</v>
      </c>
      <c r="I30" s="8">
        <f>SUM(I26:I29)</f>
        <v>19505444.63</v>
      </c>
      <c r="J30" s="7">
        <f>SUM(I30/H30*100)</f>
        <v>79.38822451804957</v>
      </c>
    </row>
    <row r="31" spans="1:10" ht="15" customHeight="1">
      <c r="A31" s="5" t="s">
        <v>24</v>
      </c>
      <c r="B31" s="40" t="s">
        <v>2</v>
      </c>
      <c r="C31" s="41"/>
      <c r="D31" s="41"/>
      <c r="E31" s="41"/>
      <c r="F31" s="41"/>
      <c r="G31" s="42"/>
      <c r="H31" s="9"/>
      <c r="I31" s="7"/>
      <c r="J31" s="7"/>
    </row>
    <row r="32" spans="1:10" ht="15" customHeight="1">
      <c r="A32" s="6" t="s">
        <v>88</v>
      </c>
      <c r="B32" s="55" t="s">
        <v>86</v>
      </c>
      <c r="C32" s="56"/>
      <c r="D32" s="56"/>
      <c r="E32" s="56"/>
      <c r="F32" s="56"/>
      <c r="G32" s="57"/>
      <c r="H32" s="9">
        <v>18454843.24</v>
      </c>
      <c r="I32" s="7">
        <v>14955396.9</v>
      </c>
      <c r="J32" s="7">
        <f>SUM(I32/H32*100)</f>
        <v>81.03778886392753</v>
      </c>
    </row>
    <row r="33" spans="1:10" ht="12.75" customHeight="1">
      <c r="A33" s="6" t="s">
        <v>23</v>
      </c>
      <c r="B33" s="55" t="s">
        <v>3</v>
      </c>
      <c r="C33" s="56"/>
      <c r="D33" s="56"/>
      <c r="E33" s="56"/>
      <c r="F33" s="56"/>
      <c r="G33" s="57"/>
      <c r="H33" s="9">
        <v>58301048.73</v>
      </c>
      <c r="I33" s="7">
        <v>54081641.35</v>
      </c>
      <c r="J33" s="7">
        <f>SUM(I33/H33*100)</f>
        <v>92.76272473323655</v>
      </c>
    </row>
    <row r="34" spans="1:10" ht="12.75" customHeight="1">
      <c r="A34" s="6" t="s">
        <v>89</v>
      </c>
      <c r="B34" s="55" t="s">
        <v>87</v>
      </c>
      <c r="C34" s="56"/>
      <c r="D34" s="56"/>
      <c r="E34" s="56"/>
      <c r="F34" s="56"/>
      <c r="G34" s="57"/>
      <c r="H34" s="9">
        <v>396482</v>
      </c>
      <c r="I34" s="7">
        <v>387901.68</v>
      </c>
      <c r="J34" s="7">
        <f>SUM(I34/H34*100)</f>
        <v>97.83588662284795</v>
      </c>
    </row>
    <row r="35" spans="1:10" ht="15">
      <c r="A35" s="6" t="s">
        <v>33</v>
      </c>
      <c r="B35" s="55" t="s">
        <v>4</v>
      </c>
      <c r="C35" s="56"/>
      <c r="D35" s="56"/>
      <c r="E35" s="56"/>
      <c r="F35" s="56"/>
      <c r="G35" s="57"/>
      <c r="H35" s="9">
        <v>2668943.19</v>
      </c>
      <c r="I35" s="7">
        <v>2668943.19</v>
      </c>
      <c r="J35" s="7">
        <f>SUM(I35/H35*100)</f>
        <v>100</v>
      </c>
    </row>
    <row r="36" spans="1:10" ht="12.75">
      <c r="A36" s="6"/>
      <c r="B36" s="52" t="s">
        <v>5</v>
      </c>
      <c r="C36" s="53"/>
      <c r="D36" s="53"/>
      <c r="E36" s="53"/>
      <c r="F36" s="53"/>
      <c r="G36" s="54"/>
      <c r="H36" s="15">
        <f>SUM(H32:H35)</f>
        <v>79821317.16</v>
      </c>
      <c r="I36" s="8">
        <f>SUM(I32:I35)</f>
        <v>72093883.12</v>
      </c>
      <c r="J36" s="7">
        <f>SUM(I36/H36*100)</f>
        <v>90.31908478218854</v>
      </c>
    </row>
    <row r="37" spans="1:10" ht="14.25">
      <c r="A37" s="5" t="s">
        <v>22</v>
      </c>
      <c r="B37" s="58" t="s">
        <v>6</v>
      </c>
      <c r="C37" s="59"/>
      <c r="D37" s="59"/>
      <c r="E37" s="59"/>
      <c r="F37" s="59"/>
      <c r="G37" s="60"/>
      <c r="H37" s="25"/>
      <c r="I37" s="7"/>
      <c r="J37" s="7"/>
    </row>
    <row r="38" spans="1:10" ht="15">
      <c r="A38" s="6" t="s">
        <v>21</v>
      </c>
      <c r="B38" s="73" t="s">
        <v>78</v>
      </c>
      <c r="C38" s="74"/>
      <c r="D38" s="74"/>
      <c r="E38" s="74"/>
      <c r="F38" s="74"/>
      <c r="G38" s="75"/>
      <c r="H38" s="9">
        <v>63814943.59</v>
      </c>
      <c r="I38" s="7">
        <v>63814943.59</v>
      </c>
      <c r="J38" s="7">
        <f aca="true" t="shared" si="1" ref="J38:J43">SUM(I38/H38*100)</f>
        <v>100</v>
      </c>
    </row>
    <row r="39" spans="1:10" ht="15" customHeight="1">
      <c r="A39" s="6" t="s">
        <v>20</v>
      </c>
      <c r="B39" s="73" t="s">
        <v>79</v>
      </c>
      <c r="C39" s="74"/>
      <c r="D39" s="74"/>
      <c r="E39" s="74"/>
      <c r="F39" s="74"/>
      <c r="G39" s="75"/>
      <c r="H39" s="9">
        <v>202760971.65</v>
      </c>
      <c r="I39" s="7">
        <v>198743878.98</v>
      </c>
      <c r="J39" s="7">
        <f t="shared" si="1"/>
        <v>98.01880379773766</v>
      </c>
    </row>
    <row r="40" spans="1:10" ht="15" customHeight="1">
      <c r="A40" s="6" t="s">
        <v>94</v>
      </c>
      <c r="B40" s="73" t="s">
        <v>95</v>
      </c>
      <c r="C40" s="74"/>
      <c r="D40" s="74"/>
      <c r="E40" s="74"/>
      <c r="F40" s="74"/>
      <c r="G40" s="75"/>
      <c r="H40" s="9">
        <v>28454963.83</v>
      </c>
      <c r="I40" s="7">
        <v>28454963.83</v>
      </c>
      <c r="J40" s="7">
        <f t="shared" si="1"/>
        <v>100</v>
      </c>
    </row>
    <row r="41" spans="1:10" ht="15.75" customHeight="1">
      <c r="A41" s="6" t="s">
        <v>19</v>
      </c>
      <c r="B41" s="79" t="s">
        <v>96</v>
      </c>
      <c r="C41" s="80"/>
      <c r="D41" s="80"/>
      <c r="E41" s="80"/>
      <c r="F41" s="80"/>
      <c r="G41" s="81"/>
      <c r="H41" s="9">
        <v>2586023.52</v>
      </c>
      <c r="I41" s="7">
        <v>2586023.52</v>
      </c>
      <c r="J41" s="7">
        <f t="shared" si="1"/>
        <v>100</v>
      </c>
    </row>
    <row r="42" spans="1:10" ht="15.75" customHeight="1">
      <c r="A42" s="6" t="s">
        <v>18</v>
      </c>
      <c r="B42" s="73" t="s">
        <v>7</v>
      </c>
      <c r="C42" s="74"/>
      <c r="D42" s="74"/>
      <c r="E42" s="74"/>
      <c r="F42" s="74"/>
      <c r="G42" s="75"/>
      <c r="H42" s="9">
        <v>19107504.31</v>
      </c>
      <c r="I42" s="7">
        <v>19107504.31</v>
      </c>
      <c r="J42" s="7">
        <f t="shared" si="1"/>
        <v>100</v>
      </c>
    </row>
    <row r="43" spans="1:10" ht="15.75" customHeight="1">
      <c r="A43" s="6"/>
      <c r="B43" s="52" t="s">
        <v>8</v>
      </c>
      <c r="C43" s="53"/>
      <c r="D43" s="53"/>
      <c r="E43" s="53"/>
      <c r="F43" s="53"/>
      <c r="G43" s="54"/>
      <c r="H43" s="15">
        <f>SUM(H38:H42)</f>
        <v>316724406.9</v>
      </c>
      <c r="I43" s="8">
        <f>SUM(I38:I42)</f>
        <v>312707314.22999996</v>
      </c>
      <c r="J43" s="7">
        <f t="shared" si="1"/>
        <v>98.73167568318524</v>
      </c>
    </row>
    <row r="44" spans="1:10" ht="20.25" customHeight="1">
      <c r="A44" s="5" t="s">
        <v>17</v>
      </c>
      <c r="B44" s="58" t="s">
        <v>67</v>
      </c>
      <c r="C44" s="59"/>
      <c r="D44" s="59"/>
      <c r="E44" s="59"/>
      <c r="F44" s="59"/>
      <c r="G44" s="60"/>
      <c r="H44" s="9"/>
      <c r="I44" s="7"/>
      <c r="J44" s="7"/>
    </row>
    <row r="45" spans="1:10" ht="14.25" customHeight="1">
      <c r="A45" s="6" t="s">
        <v>81</v>
      </c>
      <c r="B45" s="73" t="s">
        <v>82</v>
      </c>
      <c r="C45" s="74"/>
      <c r="D45" s="74"/>
      <c r="E45" s="74"/>
      <c r="F45" s="74"/>
      <c r="G45" s="75"/>
      <c r="H45" s="9">
        <v>16958731.54</v>
      </c>
      <c r="I45" s="7">
        <v>16235432.84</v>
      </c>
      <c r="J45" s="7">
        <f>SUM(I45/H45*100)</f>
        <v>95.73494811039389</v>
      </c>
    </row>
    <row r="46" spans="1:10" ht="15" customHeight="1">
      <c r="A46" s="6" t="s">
        <v>80</v>
      </c>
      <c r="B46" s="73" t="s">
        <v>50</v>
      </c>
      <c r="C46" s="74"/>
      <c r="D46" s="74"/>
      <c r="E46" s="74"/>
      <c r="F46" s="74"/>
      <c r="G46" s="75"/>
      <c r="H46" s="9">
        <v>4218083.53</v>
      </c>
      <c r="I46" s="7">
        <v>4214355.73</v>
      </c>
      <c r="J46" s="7">
        <f>SUM(I46/H46*100)</f>
        <v>99.91162337176381</v>
      </c>
    </row>
    <row r="47" spans="1:10" ht="15" customHeight="1">
      <c r="A47" s="6"/>
      <c r="B47" s="52" t="s">
        <v>51</v>
      </c>
      <c r="C47" s="53"/>
      <c r="D47" s="53"/>
      <c r="E47" s="53"/>
      <c r="F47" s="53"/>
      <c r="G47" s="54"/>
      <c r="H47" s="15">
        <f>SUM(H45:H46)</f>
        <v>21176815.07</v>
      </c>
      <c r="I47" s="8">
        <f>SUM(I45:I46)</f>
        <v>20449788.57</v>
      </c>
      <c r="J47" s="7">
        <f>SUM(I47/H47*100)</f>
        <v>96.566875152865</v>
      </c>
    </row>
    <row r="48" spans="1:10" ht="17.25" customHeight="1" hidden="1">
      <c r="A48" s="6" t="s">
        <v>16</v>
      </c>
      <c r="B48" s="58" t="s">
        <v>45</v>
      </c>
      <c r="C48" s="59"/>
      <c r="D48" s="59"/>
      <c r="E48" s="59"/>
      <c r="F48" s="59"/>
      <c r="G48" s="60"/>
      <c r="H48" s="9"/>
      <c r="I48" s="7"/>
      <c r="J48" s="7"/>
    </row>
    <row r="49" spans="1:10" ht="16.5" customHeight="1" hidden="1">
      <c r="A49" s="6" t="s">
        <v>77</v>
      </c>
      <c r="B49" s="73" t="s">
        <v>55</v>
      </c>
      <c r="C49" s="74"/>
      <c r="D49" s="74"/>
      <c r="E49" s="74"/>
      <c r="F49" s="74"/>
      <c r="G49" s="75"/>
      <c r="H49" s="9">
        <v>0</v>
      </c>
      <c r="I49" s="7"/>
      <c r="J49" s="7" t="e">
        <f>SUM(I49/H49*100)</f>
        <v>#DIV/0!</v>
      </c>
    </row>
    <row r="50" spans="1:10" ht="15.75" customHeight="1" hidden="1">
      <c r="A50" s="6"/>
      <c r="B50" s="52" t="s">
        <v>68</v>
      </c>
      <c r="C50" s="53"/>
      <c r="D50" s="53"/>
      <c r="E50" s="53"/>
      <c r="F50" s="53"/>
      <c r="G50" s="54"/>
      <c r="H50" s="15">
        <f>SUM(H49)</f>
        <v>0</v>
      </c>
      <c r="I50" s="18">
        <f>SUM(I49)</f>
        <v>0</v>
      </c>
      <c r="J50" s="7" t="e">
        <f>SUM(I50/H50*100)</f>
        <v>#DIV/0!</v>
      </c>
    </row>
    <row r="51" spans="1:10" ht="14.25">
      <c r="A51" s="6" t="s">
        <v>15</v>
      </c>
      <c r="B51" s="58" t="s">
        <v>9</v>
      </c>
      <c r="C51" s="59"/>
      <c r="D51" s="59"/>
      <c r="E51" s="59"/>
      <c r="F51" s="59"/>
      <c r="G51" s="60"/>
      <c r="H51" s="9"/>
      <c r="I51" s="7"/>
      <c r="J51" s="7"/>
    </row>
    <row r="52" spans="1:10" ht="12.75">
      <c r="A52" s="6" t="s">
        <v>14</v>
      </c>
      <c r="B52" s="70" t="s">
        <v>93</v>
      </c>
      <c r="C52" s="71"/>
      <c r="D52" s="71"/>
      <c r="E52" s="71"/>
      <c r="F52" s="71"/>
      <c r="G52" s="72"/>
      <c r="H52" s="9">
        <v>2529977.43</v>
      </c>
      <c r="I52" s="17">
        <v>2529977.43</v>
      </c>
      <c r="J52" s="7">
        <f>SUM(I52/H52*100)</f>
        <v>100</v>
      </c>
    </row>
    <row r="53" spans="1:10" ht="12.75">
      <c r="A53" s="6" t="s">
        <v>75</v>
      </c>
      <c r="B53" s="70" t="s">
        <v>76</v>
      </c>
      <c r="C53" s="71"/>
      <c r="D53" s="71"/>
      <c r="E53" s="71"/>
      <c r="F53" s="71"/>
      <c r="G53" s="72"/>
      <c r="H53" s="9">
        <v>3504279.3</v>
      </c>
      <c r="I53" s="7">
        <v>3308459.32</v>
      </c>
      <c r="J53" s="7">
        <f>SUM(I53/H53*100)</f>
        <v>94.41197566643731</v>
      </c>
    </row>
    <row r="54" spans="1:10" ht="12.75">
      <c r="A54" s="6" t="s">
        <v>40</v>
      </c>
      <c r="B54" s="70" t="s">
        <v>41</v>
      </c>
      <c r="C54" s="71"/>
      <c r="D54" s="71"/>
      <c r="E54" s="71"/>
      <c r="F54" s="71"/>
      <c r="G54" s="72"/>
      <c r="H54" s="9">
        <v>83382412.97</v>
      </c>
      <c r="I54" s="17">
        <v>71830738.45</v>
      </c>
      <c r="J54" s="7">
        <f>SUM(I54/H54*100)</f>
        <v>86.1461498791644</v>
      </c>
    </row>
    <row r="55" spans="1:10" ht="15" customHeight="1">
      <c r="A55" s="6" t="s">
        <v>71</v>
      </c>
      <c r="B55" s="76" t="s">
        <v>72</v>
      </c>
      <c r="C55" s="77"/>
      <c r="D55" s="77"/>
      <c r="E55" s="77"/>
      <c r="F55" s="77"/>
      <c r="G55" s="78"/>
      <c r="H55" s="9">
        <v>230970.99</v>
      </c>
      <c r="I55" s="7">
        <v>230970.99</v>
      </c>
      <c r="J55" s="7">
        <f>SUM(I55/H55*100)</f>
        <v>100</v>
      </c>
    </row>
    <row r="56" spans="1:10" ht="12.75">
      <c r="A56" s="6"/>
      <c r="B56" s="52" t="s">
        <v>10</v>
      </c>
      <c r="C56" s="53"/>
      <c r="D56" s="53"/>
      <c r="E56" s="53"/>
      <c r="F56" s="53"/>
      <c r="G56" s="54"/>
      <c r="H56" s="15">
        <f>SUM(H52,H53,H54,H55)</f>
        <v>89647640.69</v>
      </c>
      <c r="I56" s="8">
        <f>SUM(I52:I55)</f>
        <v>77900146.19</v>
      </c>
      <c r="J56" s="7">
        <f>SUM(I56/H56*100)</f>
        <v>86.89592452229431</v>
      </c>
    </row>
    <row r="57" spans="1:10" ht="14.25">
      <c r="A57" s="6" t="s">
        <v>13</v>
      </c>
      <c r="B57" s="58" t="s">
        <v>32</v>
      </c>
      <c r="C57" s="59"/>
      <c r="D57" s="59"/>
      <c r="E57" s="59"/>
      <c r="F57" s="59"/>
      <c r="G57" s="60"/>
      <c r="H57" s="15"/>
      <c r="I57" s="7"/>
      <c r="J57" s="7"/>
    </row>
    <row r="58" spans="1:10" ht="12.75">
      <c r="A58" s="6" t="s">
        <v>52</v>
      </c>
      <c r="B58" s="70" t="s">
        <v>53</v>
      </c>
      <c r="C58" s="71"/>
      <c r="D58" s="71"/>
      <c r="E58" s="71"/>
      <c r="F58" s="71"/>
      <c r="G58" s="72"/>
      <c r="H58" s="9">
        <v>4606675.74</v>
      </c>
      <c r="I58" s="17">
        <v>4572932.3</v>
      </c>
      <c r="J58" s="7">
        <f>SUM(I58/H58*100)</f>
        <v>99.26750998106934</v>
      </c>
    </row>
    <row r="59" spans="1:10" ht="12.75">
      <c r="A59" s="6"/>
      <c r="B59" s="52" t="s">
        <v>54</v>
      </c>
      <c r="C59" s="53"/>
      <c r="D59" s="53"/>
      <c r="E59" s="53"/>
      <c r="F59" s="53"/>
      <c r="G59" s="54"/>
      <c r="H59" s="15">
        <f>SUM(H58)</f>
        <v>4606675.74</v>
      </c>
      <c r="I59" s="8">
        <f>SUM(I58)</f>
        <v>4572932.3</v>
      </c>
      <c r="J59" s="7">
        <f>SUM(I59/H59*100)</f>
        <v>99.26750998106934</v>
      </c>
    </row>
    <row r="60" spans="1:10" ht="14.25">
      <c r="A60" s="6" t="s">
        <v>46</v>
      </c>
      <c r="B60" s="58" t="s">
        <v>47</v>
      </c>
      <c r="C60" s="59"/>
      <c r="D60" s="59"/>
      <c r="E60" s="59"/>
      <c r="F60" s="59"/>
      <c r="G60" s="60"/>
      <c r="H60" s="15"/>
      <c r="I60" s="7"/>
      <c r="J60" s="7"/>
    </row>
    <row r="61" spans="1:10" ht="12" customHeight="1">
      <c r="A61" s="6" t="s">
        <v>48</v>
      </c>
      <c r="B61" s="70" t="s">
        <v>12</v>
      </c>
      <c r="C61" s="71"/>
      <c r="D61" s="71"/>
      <c r="E61" s="71"/>
      <c r="F61" s="71"/>
      <c r="G61" s="72"/>
      <c r="H61" s="9">
        <v>3326780.99</v>
      </c>
      <c r="I61" s="7">
        <v>3326780.99</v>
      </c>
      <c r="J61" s="7">
        <f>SUM(I61/H61*100)</f>
        <v>100</v>
      </c>
    </row>
    <row r="62" spans="1:10" ht="12.75" customHeight="1">
      <c r="A62" s="6"/>
      <c r="B62" s="52" t="s">
        <v>49</v>
      </c>
      <c r="C62" s="53"/>
      <c r="D62" s="53"/>
      <c r="E62" s="53"/>
      <c r="F62" s="53"/>
      <c r="G62" s="54"/>
      <c r="H62" s="15">
        <f>SUM(H61)</f>
        <v>3326780.99</v>
      </c>
      <c r="I62" s="18">
        <f>SUM(I61)</f>
        <v>3326780.99</v>
      </c>
      <c r="J62" s="7">
        <f>SUM(I62/H62*100)</f>
        <v>100</v>
      </c>
    </row>
    <row r="63" spans="1:10" ht="12.75" customHeight="1">
      <c r="A63" s="6" t="s">
        <v>97</v>
      </c>
      <c r="B63" s="58" t="s">
        <v>98</v>
      </c>
      <c r="C63" s="59"/>
      <c r="D63" s="59"/>
      <c r="E63" s="59"/>
      <c r="F63" s="59"/>
      <c r="G63" s="60"/>
      <c r="H63" s="15"/>
      <c r="I63" s="8"/>
      <c r="J63" s="7"/>
    </row>
    <row r="64" spans="1:10" ht="12.75" customHeight="1">
      <c r="A64" s="6" t="s">
        <v>99</v>
      </c>
      <c r="B64" s="70" t="s">
        <v>100</v>
      </c>
      <c r="C64" s="71"/>
      <c r="D64" s="71"/>
      <c r="E64" s="71"/>
      <c r="F64" s="71"/>
      <c r="G64" s="72"/>
      <c r="H64" s="9">
        <v>252535.93</v>
      </c>
      <c r="I64" s="7">
        <v>252535.93</v>
      </c>
      <c r="J64" s="7">
        <f>SUM(I64/H64*100)</f>
        <v>100</v>
      </c>
    </row>
    <row r="65" spans="1:10" ht="12.75" customHeight="1">
      <c r="A65" s="6"/>
      <c r="B65" s="52" t="s">
        <v>101</v>
      </c>
      <c r="C65" s="53"/>
      <c r="D65" s="53"/>
      <c r="E65" s="53"/>
      <c r="F65" s="53"/>
      <c r="G65" s="54"/>
      <c r="H65" s="15">
        <f>SUM(H64)</f>
        <v>252535.93</v>
      </c>
      <c r="I65" s="18">
        <f>SUM(I64)</f>
        <v>252535.93</v>
      </c>
      <c r="J65" s="7">
        <f>SUM(I65/H65*100)</f>
        <v>100</v>
      </c>
    </row>
    <row r="66" spans="1:10" ht="30.75" customHeight="1">
      <c r="A66" s="6" t="s">
        <v>56</v>
      </c>
      <c r="B66" s="58" t="s">
        <v>60</v>
      </c>
      <c r="C66" s="59"/>
      <c r="D66" s="59"/>
      <c r="E66" s="59"/>
      <c r="F66" s="59"/>
      <c r="G66" s="60"/>
      <c r="H66" s="9"/>
      <c r="I66" s="7"/>
      <c r="J66" s="7"/>
    </row>
    <row r="67" spans="1:10" ht="29.25" customHeight="1">
      <c r="A67" s="6" t="s">
        <v>57</v>
      </c>
      <c r="B67" s="70" t="s">
        <v>58</v>
      </c>
      <c r="C67" s="71"/>
      <c r="D67" s="71"/>
      <c r="E67" s="71"/>
      <c r="F67" s="71"/>
      <c r="G67" s="72"/>
      <c r="H67" s="9">
        <v>16633900</v>
      </c>
      <c r="I67" s="7">
        <v>16633900</v>
      </c>
      <c r="J67" s="7">
        <f>SUM(I67/H67*100)</f>
        <v>100</v>
      </c>
    </row>
    <row r="68" spans="1:10" ht="15.75" customHeight="1">
      <c r="A68" s="6" t="s">
        <v>104</v>
      </c>
      <c r="B68" s="70" t="s">
        <v>105</v>
      </c>
      <c r="C68" s="71"/>
      <c r="D68" s="71"/>
      <c r="E68" s="71"/>
      <c r="F68" s="71"/>
      <c r="G68" s="72"/>
      <c r="H68" s="9">
        <v>2250000</v>
      </c>
      <c r="I68" s="7">
        <v>2250000</v>
      </c>
      <c r="J68" s="7">
        <f>SUM(I68/H68*100)</f>
        <v>100</v>
      </c>
    </row>
    <row r="69" spans="1:10" ht="27" customHeight="1">
      <c r="A69" s="6"/>
      <c r="B69" s="52" t="s">
        <v>61</v>
      </c>
      <c r="C69" s="53"/>
      <c r="D69" s="53"/>
      <c r="E69" s="53"/>
      <c r="F69" s="53"/>
      <c r="G69" s="54"/>
      <c r="H69" s="15">
        <f>SUM(H67:H68)</f>
        <v>18883900</v>
      </c>
      <c r="I69" s="8">
        <f>SUM(I67:I68)</f>
        <v>18883900</v>
      </c>
      <c r="J69" s="7">
        <f>SUM(I69/H69*100)</f>
        <v>100</v>
      </c>
    </row>
    <row r="70" spans="1:10" ht="14.25">
      <c r="A70" s="3"/>
      <c r="B70" s="58" t="s">
        <v>11</v>
      </c>
      <c r="C70" s="59"/>
      <c r="D70" s="59"/>
      <c r="E70" s="59"/>
      <c r="F70" s="59"/>
      <c r="G70" s="60"/>
      <c r="H70" s="26">
        <f>SUM(H18,H21,H24,H30,H36,H43,H47,H50,H56,H59,H62,H65,H69)</f>
        <v>622081197.4599999</v>
      </c>
      <c r="I70" s="8">
        <f>SUM(I18,I21,I24,I30,I36,I43,I47,I50,I56,I59,I62,I65,I69,)</f>
        <v>592760932.9399999</v>
      </c>
      <c r="J70" s="7">
        <f>SUM(I70/H70*100)</f>
        <v>95.28674638620865</v>
      </c>
    </row>
  </sheetData>
  <sheetProtection/>
  <mergeCells count="67">
    <mergeCell ref="B39:G39"/>
    <mergeCell ref="B31:G31"/>
    <mergeCell ref="B32:G32"/>
    <mergeCell ref="B68:G68"/>
    <mergeCell ref="B60:G60"/>
    <mergeCell ref="B58:G58"/>
    <mergeCell ref="B49:G49"/>
    <mergeCell ref="B65:G65"/>
    <mergeCell ref="B63:G63"/>
    <mergeCell ref="B64:G64"/>
    <mergeCell ref="G1:J1"/>
    <mergeCell ref="B43:G43"/>
    <mergeCell ref="B34:G34"/>
    <mergeCell ref="B56:G56"/>
    <mergeCell ref="B35:G35"/>
    <mergeCell ref="B41:G41"/>
    <mergeCell ref="B37:G37"/>
    <mergeCell ref="B36:G36"/>
    <mergeCell ref="B40:G40"/>
    <mergeCell ref="B52:G52"/>
    <mergeCell ref="B61:G61"/>
    <mergeCell ref="B54:G54"/>
    <mergeCell ref="B42:G42"/>
    <mergeCell ref="B57:G57"/>
    <mergeCell ref="B55:G55"/>
    <mergeCell ref="B53:G53"/>
    <mergeCell ref="B45:G45"/>
    <mergeCell ref="B46:G46"/>
    <mergeCell ref="B47:G47"/>
    <mergeCell ref="B70:G70"/>
    <mergeCell ref="B69:G69"/>
    <mergeCell ref="B67:G67"/>
    <mergeCell ref="B62:G62"/>
    <mergeCell ref="B66:G66"/>
    <mergeCell ref="B25:G25"/>
    <mergeCell ref="B38:G38"/>
    <mergeCell ref="B51:G51"/>
    <mergeCell ref="B48:G48"/>
    <mergeCell ref="B59:G59"/>
    <mergeCell ref="B8:G8"/>
    <mergeCell ref="B11:G11"/>
    <mergeCell ref="B14:G14"/>
    <mergeCell ref="B13:G13"/>
    <mergeCell ref="B17:G17"/>
    <mergeCell ref="B18:G18"/>
    <mergeCell ref="B16:G16"/>
    <mergeCell ref="B15:G15"/>
    <mergeCell ref="B50:G50"/>
    <mergeCell ref="B33:G33"/>
    <mergeCell ref="B20:G20"/>
    <mergeCell ref="B27:G27"/>
    <mergeCell ref="B29:G29"/>
    <mergeCell ref="B28:G28"/>
    <mergeCell ref="B44:G44"/>
    <mergeCell ref="B30:G30"/>
    <mergeCell ref="B26:G26"/>
    <mergeCell ref="B21:G21"/>
    <mergeCell ref="I2:J2"/>
    <mergeCell ref="A4:J5"/>
    <mergeCell ref="B22:G22"/>
    <mergeCell ref="B23:G23"/>
    <mergeCell ref="B24:G24"/>
    <mergeCell ref="B19:G19"/>
    <mergeCell ref="B7:G7"/>
    <mergeCell ref="B12:G12"/>
    <mergeCell ref="B9:G9"/>
    <mergeCell ref="B10:G10"/>
  </mergeCells>
  <printOptions/>
  <pageMargins left="0.25" right="0.25" top="0.75" bottom="0.75" header="0.3" footer="0.3"/>
  <pageSetup fitToHeight="2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2021-04-15T02:42:58Z</cp:lastPrinted>
  <dcterms:created xsi:type="dcterms:W3CDTF">1996-10-08T23:32:33Z</dcterms:created>
  <dcterms:modified xsi:type="dcterms:W3CDTF">2021-05-26T01:24:55Z</dcterms:modified>
  <cp:category/>
  <cp:version/>
  <cp:contentType/>
  <cp:contentStatus/>
</cp:coreProperties>
</file>