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1548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'Лист1'!$A$1:$H$320</definedName>
  </definedNames>
  <calcPr calcId="125725"/>
</workbook>
</file>

<file path=xl/sharedStrings.xml><?xml version="1.0" encoding="utf-8"?>
<sst xmlns="http://schemas.openxmlformats.org/spreadsheetml/2006/main" count="855" uniqueCount="122">
  <si>
    <t>Организация участия товаропроизводителей Яковлевского муниципального района в мероприятиях, проводимых Администрацией Приморского края</t>
  </si>
  <si>
    <t>"Капитальный ремонт и ремонт автомобильных дорог общего пользования населенных пунктов"</t>
  </si>
  <si>
    <t>Отдельное мероприятие</t>
  </si>
  <si>
    <t>Всего</t>
  </si>
  <si>
    <t>Статус</t>
  </si>
  <si>
    <t>Муниципальная программа</t>
  </si>
  <si>
    <t>Наименование</t>
  </si>
  <si>
    <t>федеральный бюджет</t>
  </si>
  <si>
    <t>прочие источники</t>
  </si>
  <si>
    <t>План*</t>
  </si>
  <si>
    <t>Выполнено работ</t>
  </si>
  <si>
    <t>% исполнения</t>
  </si>
  <si>
    <t>местный   бюджет</t>
  </si>
  <si>
    <t>краевой     бюджет</t>
  </si>
  <si>
    <t>-</t>
  </si>
  <si>
    <t>Источник финансирования</t>
  </si>
  <si>
    <t xml:space="preserve">Подпрограмма № 1 </t>
  </si>
  <si>
    <t xml:space="preserve">Подпрограмма № 3 </t>
  </si>
  <si>
    <t xml:space="preserve">Отдельное мероприятие </t>
  </si>
  <si>
    <t>ИТОГО:</t>
  </si>
  <si>
    <t xml:space="preserve">Подпрограмма </t>
  </si>
  <si>
    <t>Подпрограмма</t>
  </si>
  <si>
    <t>федер. бюджет</t>
  </si>
  <si>
    <t>Мероприятия по руководству и управлению в сфере образования и сопровождения образовательного процесса</t>
  </si>
  <si>
    <t>"Мероприятие по осуществлению руководства и управления в сфере культуры"</t>
  </si>
  <si>
    <t xml:space="preserve">Отдельное мероприятие  </t>
  </si>
  <si>
    <t xml:space="preserve">"Содержание муниципального жилищного фонда" </t>
  </si>
  <si>
    <t>Содержание территории Яковлевского муниципального района</t>
  </si>
  <si>
    <t>Содержиние и модернизация коммунальной инфраструктуры</t>
  </si>
  <si>
    <t xml:space="preserve">Муниципальная программа  </t>
  </si>
  <si>
    <t>"Содержание дорожной сети"</t>
  </si>
  <si>
    <t>"Обеспечение безопасности дорожного движения"</t>
  </si>
  <si>
    <t>Обеспечение органов местного самоуправления Яковлевского муниципального района средствами вычислительной техники, лицензионных программных средств</t>
  </si>
  <si>
    <t>Предоставление субсидий МБУ "Редакция районной газеты "Сельский труженик" на финансовое обеспечение муниципального задания на оказание услуг</t>
  </si>
  <si>
    <t>муниципальная программа</t>
  </si>
  <si>
    <t>Мероприятия по оказанию информационно-консультационной помощи сельскохозяйственным товаропроизводителям</t>
  </si>
  <si>
    <t>Проведение мероприятий для детей и молодежи</t>
  </si>
  <si>
    <t>"Мероприятия по управлению и распоряжению имуществом, находящимся в собственности и в ведении Яковлевского муниципального района</t>
  </si>
  <si>
    <t xml:space="preserve"> </t>
  </si>
  <si>
    <t>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образовательые программы дошкольного образования в организациях, осуществляющих образовательную деятельность</t>
  </si>
  <si>
    <t>"Информационное обеспечение органов местного самоуправления Яковлевского муниципального района" на 2014-2020 годы</t>
  </si>
  <si>
    <t>Разработка и утверждение документов территориального планирования</t>
  </si>
  <si>
    <t>Обеспечение качественным водоснабжением жителей  многоквартирных домов жд.ст. Варфоломеевка, жд. ст. Сысоевка</t>
  </si>
  <si>
    <t>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</t>
  </si>
  <si>
    <t xml:space="preserve">                                                                                      Подпрограмма № 2 </t>
  </si>
  <si>
    <t>"Защита населения и территории от чрезвычайных ситуаций, обеспечение пожарной безопасности Яковлевского муниципального района" на 2019-2025 годы</t>
  </si>
  <si>
    <t>"Пожарная безопасность" на 2019-2025 годы</t>
  </si>
  <si>
    <t>"Развитие системы дополнительного образования, отдыха, оздоровления и занятости детей и подростков" на 2019-2025 годы</t>
  </si>
  <si>
    <t>"Развитие системы общего образования" на 2019-2025 годы</t>
  </si>
  <si>
    <t>"Развитие системы дошкольного образования" на 2019-2025 годы</t>
  </si>
  <si>
    <t>"Развитие образования Яковлевского муниципального района" на 2019-2025 годы</t>
  </si>
  <si>
    <t>"Развитие культуры в Яковлевском муниципальном районе" на 2019-2025 годы</t>
  </si>
  <si>
    <t>"Сохранение и развитие культуры в Яковлевском муниципальном районе" на 2019-2025 годы</t>
  </si>
  <si>
    <t>"Сохранение и развитие библиотечно-информационного дела в Яковлевском муниципальном районе" на 2019-2025 годы</t>
  </si>
  <si>
    <t>"Патриотическое воспитание граждан Российской Федерации в Яковлевском муниципальном районе" на 2019-2025 годы</t>
  </si>
  <si>
    <t>"Социальная поддержка населения Яковлевского муниципального района" на 2019-2025 годы</t>
  </si>
  <si>
    <t>"Социальная поддержка пенсионеров в Яковлевском муниципальном районе на 2019-2025 годы"</t>
  </si>
  <si>
    <t>Реконструкция очистных сооружений</t>
  </si>
  <si>
    <t xml:space="preserve"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 </t>
  </si>
  <si>
    <t>"Обеспечение  качественными услугами жлищно-коммунального хозяйства населения Яковлевского муниципального района" на 2019-2025 годы</t>
  </si>
  <si>
    <t>"Охрана окружающей среды в Яковлевском муниципальном районе" на 2019-2025 годы</t>
  </si>
  <si>
    <t xml:space="preserve">«Развитие транспортного комплекса Яковлевского муниципального района» на 2019 – 2025 годы </t>
  </si>
  <si>
    <t>"Проектирование и строительство автомобильных дорог общего пользования"</t>
  </si>
  <si>
    <t>"Приобретение дорожной техники, оборудования (приборов и устройств)"</t>
  </si>
  <si>
    <t>"Развитие сельского хозяйства в Яковлевском муниципальном районе" на 2019-2025 годы</t>
  </si>
  <si>
    <t>"Социальное развитие села в Яковлевском муниципальном районе  на 2019-2025 годы"</t>
  </si>
  <si>
    <t>"Переселение граждан из аварийного жилищного фонда на территории Яковлевского муниципального района" на 2019-2025 годы</t>
  </si>
  <si>
    <t>"Экономическое развитие и инновационная экономика Яковлевского муниципального района" на 2019-2025 годы</t>
  </si>
  <si>
    <t>"Развитие малого и среднего предпринимательства в Яковлевском муниципальном районе" на 2019-2025 годы</t>
  </si>
  <si>
    <t>"Повышение эффективности управления муниципальными финансами в Яковлевском муниципальном районе" на 2019-2025 годы</t>
  </si>
  <si>
    <t>Развитие физической культуры и спорта в Яковлевском муниципальном районе на 2019-2025 годы</t>
  </si>
  <si>
    <t>"Молодежь - Яковлевскому муниципальному району на 2019-2025 годы"</t>
  </si>
  <si>
    <t>Развитие юнармейского движения</t>
  </si>
  <si>
    <t>"Обеспечение жильем молодых семей Яковлевского муниципального района" на 2019-2025 годы</t>
  </si>
  <si>
    <t>Приложение №1</t>
  </si>
  <si>
    <t>"Мероприятия по разработке проекта ликвидации действующей свалки твердых коммунальных отходов с. Яковлевка"</t>
  </si>
  <si>
    <t>"Мероприятия по ликвидации действующей свалки твердых коммунальных отходов с. Яковлевка"</t>
  </si>
  <si>
    <t>"Мероприятия по строительству площадок (мест) накопления твердых коммунальных отходов"</t>
  </si>
  <si>
    <t>"Мероприятия по содержанию площадок (мест) накопления твердых коммунальных отходов"</t>
  </si>
  <si>
    <t>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</si>
  <si>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"Мероприятие по очистке действующей свалки"</t>
  </si>
  <si>
    <t>Получение положительных экспертных заключений на планируемые места размещения контейнерных площадок (Центр гигиены и эпидемиологии г.Арсеньев) - 36 960,50 руб</t>
  </si>
  <si>
    <t>Обеспечение граждан твердым топливом (дровами)</t>
  </si>
  <si>
    <t>Мероприятия по разработке проектов сноса аварийных многоквартирных жилых домов</t>
  </si>
  <si>
    <t>Мероприятия по сносу аварийных многоквартирных жилых домов</t>
  </si>
  <si>
    <t>Мероприятия по строительству благоустроенных жилых домов, приобретение жилых помещений в благоустроенных жилых домах у застройщиков или участия в долевом строительстве</t>
  </si>
  <si>
    <t>Подпрограмма №1</t>
  </si>
  <si>
    <t>Подпрограмма №2</t>
  </si>
  <si>
    <t>Подпрограмма №3</t>
  </si>
  <si>
    <t>"Доступная среда на 2019-2025 годы"</t>
  </si>
  <si>
    <t>"Социальная поддержка молодых специалистов здравоохранения в Яковлевском муниципальном районе на 2019-2025 годы"</t>
  </si>
  <si>
    <t>Мероприятия по обеспечению сил и средств гражданской обороны и чрезвычайных ситуаций</t>
  </si>
  <si>
    <t>Исполнено/  Кассовые расходы за 1 полугодие 2019 года</t>
  </si>
  <si>
    <t>Информация о результатах реализации муниципальных программ Яковлевского муниципального района за 1 полугодие 2019 года</t>
  </si>
  <si>
    <r>
      <rPr>
        <b/>
        <sz val="11"/>
        <color indexed="8"/>
        <rFont val="Times New Roman"/>
        <family val="1"/>
      </rPr>
      <t>За счет средств местного бюджета (8 297 492,86 руб.):</t>
    </r>
    <r>
      <rPr>
        <sz val="11"/>
        <color indexed="8"/>
        <rFont val="Times New Roman"/>
        <family val="1"/>
      </rPr>
      <t xml:space="preserve"> выплаты по з/платы работникам учреждений - </t>
    </r>
    <r>
      <rPr>
        <b/>
        <sz val="11"/>
        <color indexed="8"/>
        <rFont val="Times New Roman"/>
        <family val="1"/>
      </rPr>
      <t xml:space="preserve">3 962 571,39 руб. </t>
    </r>
    <r>
      <rPr>
        <sz val="11"/>
        <color indexed="8"/>
        <rFont val="Times New Roman"/>
        <family val="1"/>
      </rPr>
      <t xml:space="preserve">; прочие выплаты ( пособие до трех лет) - </t>
    </r>
    <r>
      <rPr>
        <b/>
        <sz val="11"/>
        <color indexed="8"/>
        <rFont val="Times New Roman"/>
        <family val="1"/>
      </rPr>
      <t xml:space="preserve">1 536,91 руб. </t>
    </r>
    <r>
      <rPr>
        <sz val="11"/>
        <color indexed="8"/>
        <rFont val="Times New Roman"/>
        <family val="1"/>
      </rPr>
      <t xml:space="preserve">;  содержание дошкольных  учреждений - </t>
    </r>
    <r>
      <rPr>
        <b/>
        <sz val="11"/>
        <color indexed="8"/>
        <rFont val="Times New Roman"/>
        <family val="1"/>
      </rPr>
      <t xml:space="preserve">4 285 332,96 руб. </t>
    </r>
    <r>
      <rPr>
        <sz val="11"/>
        <color indexed="8"/>
        <rFont val="Times New Roman"/>
        <family val="1"/>
      </rPr>
      <t xml:space="preserve">(в том числе: 2 869 751,67 руб. -  оплата коммунальных услуг (ООО "Водоканал"; ООО УК "Мастер" - водоснабжение, водоотведение; ООО "Водоканал"  - откачка септика; ФГБУ ЦЖКУ отопление;ПАО "Дальэнергосбыт" - эл.энергия);  услуги по содержанию имущества - 151 708,40 руб. ( ООО "Водоканал" - вывоз мусора;  ИП Шевкопляс - обслуж.узла тепл.энергии; дератизация помещений; аккарицидная обработка; ), прочие услуги -  847 777,52 руб. (оплата по договорам гражданско - правового характера (услуги по охране); обучение против коррупции; обучение по закупкам; КГБУЗ "ЯЦРБ" медицинский осмотр работников; проверка достоверности сметы) ; транспортные услуги - 55 125,00 руб. (оказание услуг по перевозке (доставка холодной воды); 71 834,60 руб. - услуги связи ПАО "Ростелеком"; прочие расходы -  54 281,05 руб. (оплата штрафов,госпошлин,исполнительные листы); увеличение стоимости материальных запасов 234 854,72руб. (ООО "ГосТоргСервис" - приобретение угля; приобретение материалов)).    По мероприятию  по укреплению  общественной безопасности, профилактике  экстремизма и терроризма  были произведены расходы  по прочим услугам - </t>
    </r>
    <r>
      <rPr>
        <b/>
        <sz val="11"/>
        <color indexed="8"/>
        <rFont val="Times New Roman"/>
        <family val="1"/>
      </rPr>
      <t>40 500,00 руб.</t>
    </r>
    <r>
      <rPr>
        <sz val="11"/>
        <color indexed="8"/>
        <rFont val="Times New Roman"/>
        <family val="1"/>
      </rPr>
      <t xml:space="preserve"> (установка тревожной сигнализации).  Расходы на капитальный ремонт зданий и благоустройство территорий дошкольных уреждений были произведены расходы по проим услугам - </t>
    </r>
    <r>
      <rPr>
        <b/>
        <sz val="11"/>
        <color indexed="8"/>
        <rFont val="Times New Roman"/>
        <family val="1"/>
      </rPr>
      <t xml:space="preserve">7 551,60 руб. </t>
    </r>
    <r>
      <rPr>
        <sz val="11"/>
        <color indexed="8"/>
        <rFont val="Times New Roman"/>
        <family val="1"/>
      </rPr>
      <t xml:space="preserve">(составление сметной документации).   </t>
    </r>
    <r>
      <rPr>
        <b/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</si>
  <si>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Кредиторская задолженность ( 307 991,49 руб.)</t>
    </r>
    <r>
      <rPr>
        <sz val="11"/>
        <color indexed="8"/>
        <rFont val="Times New Roman"/>
        <family val="1"/>
      </rPr>
      <t xml:space="preserve">: услуги связи - 973,60 руб. (ПАО "Ростелеком" - кредиторская задолженность ) ; коммунальные услуги - 2 410,50 руб. ; услуги по содержанию имущества (ООО "Водоканал" вывоз мусора) - 66 666,98 руб. ; прочие услуги - 197 438,69 руб.  (оплата по договорам гражданско - правового характера); прочие расходы (оплата штрафов, пеней, неустойки, налогов) - 16 767,60 руб. ; увеличение стоимости материальных запасов (ООО "ГосТоргСервис" приобретение угля) - 23 734,12 руб..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Погашение просроченной кредиторской задолженности: (1 879 083,12 руб.)</t>
    </r>
    <r>
      <rPr>
        <sz val="11"/>
        <color indexed="8"/>
        <rFont val="Times New Roman"/>
        <family val="1"/>
      </rPr>
      <t xml:space="preserve">: 793 830,36 руб. - начисления  на оплату труда; 1 085 252,76 руб. - коммунальные услуги (КГУП "Примтеплоэнерго" - отопление; ООО УК "Мастер" - водоснабжение; ООО "Водоканал" - водоотведение).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За счет средств краевого бюджета (19 119 300,00 руб.):</t>
    </r>
    <r>
      <rPr>
        <sz val="11"/>
        <color indexed="8"/>
        <rFont val="Times New Roman"/>
        <family val="1"/>
      </rPr>
      <t xml:space="preserve"> выплаты по з/плате работникам учреждений - </t>
    </r>
    <r>
      <rPr>
        <b/>
        <sz val="11"/>
        <color indexed="8"/>
        <rFont val="Times New Roman"/>
        <family val="1"/>
      </rPr>
      <t>18 643 259,75 руб.</t>
    </r>
    <r>
      <rPr>
        <sz val="11"/>
        <color indexed="8"/>
        <rFont val="Times New Roman"/>
        <family val="1"/>
      </rPr>
      <t xml:space="preserve">; увеличение стоимости материальных запасов - </t>
    </r>
    <r>
      <rPr>
        <b/>
        <sz val="11"/>
        <color indexed="8"/>
        <rFont val="Times New Roman"/>
        <family val="1"/>
      </rPr>
      <t>106 404,00 руб.</t>
    </r>
    <r>
      <rPr>
        <sz val="11"/>
        <color indexed="8"/>
        <rFont val="Times New Roman"/>
        <family val="1"/>
      </rPr>
      <t xml:space="preserve"> (приобретение канцелярских товаров); увеличение стоимости основных средств - </t>
    </r>
    <r>
      <rPr>
        <b/>
        <sz val="11"/>
        <color indexed="8"/>
        <rFont val="Times New Roman"/>
        <family val="1"/>
      </rPr>
      <t>369 636,25 руб.</t>
    </r>
    <r>
      <rPr>
        <sz val="11"/>
        <color indexed="8"/>
        <rFont val="Times New Roman"/>
        <family val="1"/>
      </rPr>
      <t xml:space="preserve"> (приобретение орг.техники ;одеяла; мебель).</t>
    </r>
  </si>
  <si>
    <r>
      <rPr>
        <b/>
        <sz val="11"/>
        <rFont val="Times New Roman"/>
        <family val="1"/>
      </rPr>
      <t xml:space="preserve">За счет средств местного бюджета (19 763 809,96 руб.): </t>
    </r>
    <r>
      <rPr>
        <sz val="11"/>
        <rFont val="Times New Roman"/>
        <family val="1"/>
      </rPr>
      <t xml:space="preserve">выплаты по з/платы работникам учреждений - </t>
    </r>
    <r>
      <rPr>
        <b/>
        <sz val="11"/>
        <rFont val="Times New Roman"/>
        <family val="1"/>
      </rPr>
      <t>7 266 358,41руб.</t>
    </r>
    <r>
      <rPr>
        <sz val="11"/>
        <rFont val="Times New Roman"/>
        <family val="1"/>
      </rPr>
      <t xml:space="preserve">; прочие выплаты ( пособие до трех лет) - </t>
    </r>
    <r>
      <rPr>
        <b/>
        <sz val="11"/>
        <rFont val="Times New Roman"/>
        <family val="1"/>
      </rPr>
      <t>2 580,00 руб.</t>
    </r>
    <r>
      <rPr>
        <sz val="11"/>
        <rFont val="Times New Roman"/>
        <family val="1"/>
      </rPr>
      <t xml:space="preserve">; на содержание общеобразовательных учреждений </t>
    </r>
    <r>
      <rPr>
        <b/>
        <sz val="11"/>
        <rFont val="Times New Roman"/>
        <family val="1"/>
      </rPr>
      <t>11 711 611,70 руб.</t>
    </r>
    <r>
      <rPr>
        <sz val="11"/>
        <rFont val="Times New Roman"/>
        <family val="1"/>
      </rPr>
      <t xml:space="preserve"> (транспортные услуги - 114 340,00 руб. ( оказание услуг по перевозке (доставка котла)); оплата коммунальных услуг - 7 397 723,91 руб. (ООО "Водоканал"; ООО УК "Мастер" - водоснабжение, водоотведение; ФГБУ ЦЖКУ водоснабжение,ФГБУ ЦЖКУ, КГУП "Примтеплоэнерго" -  отопление; ООО "Водоканал" - откачка септика; ПАО "Дальэнергосбыт" -  эл.энергия);  услуги по содержанию имущества - 335 057,50 руб. (ООО "Водоканал" - вывоз мусора;  ИП Шевкопляс - обслуживание узла тепловой энергии; калибровка тахографа, ООО "Техног" - техосмотр автобуса; поверка эл.счетчика "Меркурий"; дератизация помещений); прочие услуги - 220 944,61 руб. (ОАО ННК "Приморнефтепродукт" обслуживание карт ГСМ; КГБУЗ "ЯЦРБ" медосмотр работников; КГБУЗ "ЯЦРБ" обследование детей с ограниченными возможностями; ИП "Нестеров" активация и калибровка тахографа на новый автобус; тех.заключение по исслед.здания Покр.школа); аренда автотранспорта - 15 900,00 руб. (аренда личного автомобиля);  услуги связи (ПАО "Ростелеком") - 54 882,00 руб.; прочие расходы (оплата штрафов госпошлины  по исполнительным листам , пени) - 172 851,37руб.; увеличение стоимости материальных запасов - 3 399 912,31 руб. (ОАО ННК "Приморнефтепродукт" - ГСМ; ООО "ГосТоргСервис"; ООО "Теплоград"; ООО уголь "Техмаш"; ОАО "Арс.межрайонное топливоснабжающее предприятие"  приобретение угля;  ИП "Одинцов" приобретение автошин; приобретение карт водителей). Увеличение стоимости основных средств по программе "Развитие образования" на 2019 -2025 гг. -</t>
    </r>
    <r>
      <rPr>
        <b/>
        <sz val="11"/>
        <rFont val="Times New Roman"/>
        <family val="1"/>
      </rPr>
      <t xml:space="preserve"> 270 138,00 руб. </t>
    </r>
    <r>
      <rPr>
        <sz val="11"/>
        <rFont val="Times New Roman"/>
        <family val="1"/>
      </rPr>
      <t xml:space="preserve"> (приобретение шашек, насоса - МБОУ СОШ №1 с.Новосысоевка; приобретение котла, сетчика "Меркурий"; приобретение бура  МБОУ СОШ №1 с.Новосысоевка ). Мероприятия по укреплению  общественной безопасности, профилактика экстремизма  и терроризма - </t>
    </r>
    <r>
      <rPr>
        <b/>
        <sz val="11"/>
        <rFont val="Times New Roman"/>
        <family val="1"/>
      </rPr>
      <t xml:space="preserve">513 121,85 руб. </t>
    </r>
    <r>
      <rPr>
        <sz val="11"/>
        <rFont val="Times New Roman"/>
        <family val="1"/>
      </rPr>
      <t>(транспортные услуги - 5 000,00 руб. (перевозка груза);  прочие услуги - 27 000,00 руб. (выполнение работ по утановке  тревожной сигнализации) ; увеличение стоимости материальных запасов -</t>
    </r>
    <r>
      <rPr>
        <b/>
        <sz val="11"/>
        <rFont val="Times New Roman"/>
        <family val="1"/>
      </rPr>
      <t xml:space="preserve"> 481 121,85 руб. </t>
    </r>
    <r>
      <rPr>
        <sz val="11"/>
        <rFont val="Times New Roman"/>
        <family val="1"/>
      </rPr>
      <t xml:space="preserve">(приобретение материалов для ремонта)).    </t>
    </r>
  </si>
  <si>
    <r>
      <rPr>
        <b/>
        <sz val="11"/>
        <rFont val="Times New Roman"/>
        <family val="1"/>
      </rPr>
      <t xml:space="preserve">Кредиторская задолженность (806 139,10 руб.): </t>
    </r>
    <r>
      <rPr>
        <sz val="11"/>
        <rFont val="Times New Roman"/>
        <family val="1"/>
      </rPr>
      <t xml:space="preserve">услуги по содержанию имущества - </t>
    </r>
    <r>
      <rPr>
        <b/>
        <sz val="11"/>
        <rFont val="Times New Roman"/>
        <family val="1"/>
      </rPr>
      <t>56 773,31 руб.</t>
    </r>
    <r>
      <rPr>
        <sz val="11"/>
        <rFont val="Times New Roman"/>
        <family val="1"/>
      </rPr>
      <t xml:space="preserve"> (ООО "Водоканал" - вывоз ТБО);  прочие услуги - </t>
    </r>
    <r>
      <rPr>
        <b/>
        <sz val="11"/>
        <rFont val="Times New Roman"/>
        <family val="1"/>
      </rPr>
      <t>225 876,31 руб.</t>
    </r>
    <r>
      <rPr>
        <sz val="11"/>
        <rFont val="Times New Roman"/>
        <family val="1"/>
      </rPr>
      <t xml:space="preserve"> (КГБУЗ "ЯЦРБ" предрейсовый осмотр водителей; обслуживание карт ГСМ ); прочие расходы (оплата налогов, штрафов, пеней) - </t>
    </r>
    <r>
      <rPr>
        <b/>
        <sz val="11"/>
        <rFont val="Times New Roman"/>
        <family val="1"/>
      </rPr>
      <t>43 847,22 руб.</t>
    </r>
    <r>
      <rPr>
        <sz val="11"/>
        <rFont val="Times New Roman"/>
        <family val="1"/>
      </rPr>
      <t xml:space="preserve">;  увеличение стоимости материальных запасов (ООО "Арсеньевское межрайонное топливоснабжающеепредприятие", ООО "уголь Техмаш" -  приобретение угля; ОАО ННК "Приморнефтепродукт" - ГСМ ) - </t>
    </r>
    <r>
      <rPr>
        <b/>
        <sz val="11"/>
        <rFont val="Times New Roman"/>
        <family val="1"/>
      </rPr>
      <t>479 642,26 руб.</t>
    </r>
    <r>
      <rPr>
        <sz val="11"/>
        <rFont val="Times New Roman"/>
        <family val="1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Просроченная кредиторская задолженность (5 809 168,74 руб.)</t>
    </r>
    <r>
      <rPr>
        <sz val="11"/>
        <rFont val="Times New Roman"/>
        <family val="1"/>
      </rPr>
      <t xml:space="preserve">: выплата просроченной кредиторской задолженности  по начислениям на з/плату - </t>
    </r>
    <r>
      <rPr>
        <b/>
        <sz val="11"/>
        <rFont val="Times New Roman"/>
        <family val="1"/>
      </rPr>
      <t>3 921 922,18 руб.</t>
    </r>
    <r>
      <rPr>
        <sz val="11"/>
        <rFont val="Times New Roman"/>
        <family val="1"/>
      </rPr>
      <t xml:space="preserve">; коммунальные услуги - </t>
    </r>
    <r>
      <rPr>
        <b/>
        <sz val="11"/>
        <rFont val="Times New Roman"/>
        <family val="1"/>
      </rPr>
      <t xml:space="preserve"> 1 887 246,56 руб. </t>
    </r>
    <r>
      <rPr>
        <sz val="11"/>
        <rFont val="Times New Roman"/>
        <family val="1"/>
      </rPr>
      <t xml:space="preserve">(ООО УК "Мастер"- водоснабжение, водоотведение;   КГУП "Примтеплоэнерго" - отопление).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За счет средств краевого бюджета (80 835 371,60 руб.): </t>
    </r>
    <r>
      <rPr>
        <sz val="11"/>
        <rFont val="Times New Roman"/>
        <family val="1"/>
      </rPr>
      <t xml:space="preserve">бесплатное  питание детей обучающихся в муниципальных общеобразовательных организациях ПК - </t>
    </r>
    <r>
      <rPr>
        <b/>
        <sz val="11"/>
        <rFont val="Times New Roman"/>
        <family val="1"/>
      </rPr>
      <t>4 850 962,60 руб.</t>
    </r>
    <r>
      <rPr>
        <sz val="11"/>
        <rFont val="Times New Roman"/>
        <family val="1"/>
      </rPr>
      <t xml:space="preserve">. Обеспечение государственных гарантий 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 детей в муниципальных общеобразовательных организациях  (75 744 409,00 руб.): выплаты по заработной плате педагогам -  </t>
    </r>
    <r>
      <rPr>
        <b/>
        <sz val="11"/>
        <rFont val="Times New Roman"/>
        <family val="1"/>
      </rPr>
      <t>73 639 664,59 руб.</t>
    </r>
    <r>
      <rPr>
        <sz val="11"/>
        <rFont val="Times New Roman"/>
        <family val="1"/>
      </rPr>
      <t xml:space="preserve">;  услуги связи - </t>
    </r>
    <r>
      <rPr>
        <b/>
        <sz val="11"/>
        <rFont val="Times New Roman"/>
        <family val="1"/>
      </rPr>
      <t>170 353,78 руб.</t>
    </r>
    <r>
      <rPr>
        <sz val="11"/>
        <rFont val="Times New Roman"/>
        <family val="1"/>
      </rPr>
      <t xml:space="preserve"> (ПАО "Ростелеком");  прочие услуги -</t>
    </r>
    <r>
      <rPr>
        <b/>
        <sz val="11"/>
        <rFont val="Times New Roman"/>
        <family val="1"/>
      </rPr>
      <t xml:space="preserve"> 3 688,00 руб.</t>
    </r>
    <r>
      <rPr>
        <sz val="11"/>
        <rFont val="Times New Roman"/>
        <family val="1"/>
      </rPr>
      <t xml:space="preserve"> (1 500,00 руб. - приобретение USB накопителя; 2 188,00 руб. - неисключительные права на использование программ); увеличение стоимости материальных запасов - </t>
    </r>
    <r>
      <rPr>
        <b/>
        <sz val="11"/>
        <rFont val="Times New Roman"/>
        <family val="1"/>
      </rPr>
      <t>253 149,63 руб.</t>
    </r>
    <r>
      <rPr>
        <sz val="11"/>
        <rFont val="Times New Roman"/>
        <family val="1"/>
      </rPr>
      <t xml:space="preserve">  (приобретение канцелярских расходов - 188 622,70 руб.; изготовление бланков аттестатов - 64 246,90 руб.; приобретение грамот - 280,00 руб.); увеличение стоимости основных средств - </t>
    </r>
    <r>
      <rPr>
        <b/>
        <sz val="11"/>
        <rFont val="Times New Roman"/>
        <family val="1"/>
      </rPr>
      <t>1 677 553,00 руб.</t>
    </r>
    <r>
      <rPr>
        <sz val="11"/>
        <rFont val="Times New Roman"/>
        <family val="1"/>
      </rPr>
      <t xml:space="preserve"> (приобретение мебели - 555 037,00 руб.; приобретение учебной литературы - 735 271,00 руб.; приобретение орг.техники -  368 055,00 руб.; приобретение шахмат , шахматных досок, шахматных часов -  17 840,00 руб.; приобретение флешки - 1 350,00 руб.)).                                                                                                                Расходы бюджетам муниципальных образований ПК на осуществление отдельных гос.полномочий по обеспечению мер социальной поддержки пед.работникам мун.образовательных организаций ПК  - </t>
    </r>
    <r>
      <rPr>
        <b/>
        <sz val="11"/>
        <rFont val="Times New Roman"/>
        <family val="1"/>
      </rPr>
      <t xml:space="preserve">240 000,00 руб. </t>
    </r>
    <r>
      <rPr>
        <sz val="11"/>
        <rFont val="Times New Roman"/>
        <family val="1"/>
      </rPr>
      <t>(ежемесячная денежная выплата  молодым специалистам).</t>
    </r>
  </si>
  <si>
    <r>
      <rPr>
        <b/>
        <sz val="11"/>
        <color indexed="8"/>
        <rFont val="Times New Roman"/>
        <family val="1"/>
      </rPr>
      <t xml:space="preserve">За счет средств местного бюджета (6 930 574,98 руб.): </t>
    </r>
    <r>
      <rPr>
        <sz val="11"/>
        <color indexed="8"/>
        <rFont val="Times New Roman"/>
        <family val="1"/>
      </rPr>
      <t xml:space="preserve">плата заработная плата работников - </t>
    </r>
    <r>
      <rPr>
        <b/>
        <sz val="11"/>
        <color indexed="8"/>
        <rFont val="Times New Roman"/>
        <family val="1"/>
      </rPr>
      <t>6 251 464,60 руб.</t>
    </r>
    <r>
      <rPr>
        <sz val="11"/>
        <color indexed="8"/>
        <rFont val="Times New Roman"/>
        <family val="1"/>
      </rPr>
      <t xml:space="preserve">; иные выплаты персоналу казенных учреждений (пособие до трех лет) - </t>
    </r>
    <r>
      <rPr>
        <b/>
        <sz val="11"/>
        <color indexed="8"/>
        <rFont val="Times New Roman"/>
        <family val="1"/>
      </rPr>
      <t>205,71 руб.</t>
    </r>
    <r>
      <rPr>
        <sz val="11"/>
        <color indexed="8"/>
        <rFont val="Times New Roman"/>
        <family val="1"/>
      </rPr>
      <t xml:space="preserve">; прочая закупка товаров, работ, услуг для обеспечения государственных (муниципальных) нужд : услуги связи - </t>
    </r>
    <r>
      <rPr>
        <b/>
        <sz val="11"/>
        <color indexed="8"/>
        <rFont val="Times New Roman"/>
        <family val="1"/>
      </rPr>
      <t xml:space="preserve">156 626,74 руб. </t>
    </r>
    <r>
      <rPr>
        <sz val="11"/>
        <color indexed="8"/>
        <rFont val="Times New Roman"/>
        <family val="1"/>
      </rPr>
      <t xml:space="preserve">; комунальные услуги (ПАО "Дальэнергосбыт" эл. энергия ; ООО "Водоканал" - водоснабжение, водоотведение - </t>
    </r>
    <r>
      <rPr>
        <b/>
        <sz val="11"/>
        <color indexed="8"/>
        <rFont val="Times New Roman"/>
        <family val="1"/>
      </rPr>
      <t>261 474,75 руб.</t>
    </r>
    <r>
      <rPr>
        <sz val="11"/>
        <color indexed="8"/>
        <rFont val="Times New Roman"/>
        <family val="1"/>
      </rPr>
      <t>; арендная плата -</t>
    </r>
    <r>
      <rPr>
        <b/>
        <sz val="11"/>
        <color indexed="8"/>
        <rFont val="Times New Roman"/>
        <family val="1"/>
      </rPr>
      <t xml:space="preserve"> 27 570,68 руб. </t>
    </r>
    <r>
      <rPr>
        <sz val="11"/>
        <color indexed="8"/>
        <rFont val="Times New Roman"/>
        <family val="1"/>
      </rPr>
      <t xml:space="preserve">(аренда личного транспорта);  услуги по содержанию имущества ( ремонт, заправка картриджа;ООО "Водоканал" - вывоз мусора; ООО "Примавтоматика"  обслуживание пожарной сигнализации; заправка картриджа) - </t>
    </r>
    <r>
      <rPr>
        <b/>
        <sz val="11"/>
        <color indexed="8"/>
        <rFont val="Times New Roman"/>
        <family val="1"/>
      </rPr>
      <t>20 259,90 руб.</t>
    </r>
    <r>
      <rPr>
        <sz val="11"/>
        <color indexed="8"/>
        <rFont val="Times New Roman"/>
        <family val="1"/>
      </rPr>
      <t xml:space="preserve">; прочие услуги (эл.журнал; обслуж. 1С; оплата по договорам гражданско правового характера; публикация в журнале и т.д.) - </t>
    </r>
    <r>
      <rPr>
        <b/>
        <sz val="11"/>
        <color indexed="8"/>
        <rFont val="Times New Roman"/>
        <family val="1"/>
      </rPr>
      <t>18 506,21 руб.;</t>
    </r>
    <r>
      <rPr>
        <sz val="11"/>
        <color indexed="8"/>
        <rFont val="Times New Roman"/>
        <family val="1"/>
      </rPr>
      <t xml:space="preserve">  увеличение стоимости материальных запасов (ПАО "Приморнефтепродукт" - ГСМ; приобретение канц.товаров ) - </t>
    </r>
    <r>
      <rPr>
        <b/>
        <sz val="11"/>
        <color indexed="8"/>
        <rFont val="Times New Roman"/>
        <family val="1"/>
      </rPr>
      <t>89 176,20 руб.</t>
    </r>
    <r>
      <rPr>
        <sz val="11"/>
        <color indexed="8"/>
        <rFont val="Times New Roman"/>
        <family val="1"/>
      </rPr>
      <t xml:space="preserve">;  увеличение стоимости основных средств ( приобретение модулей памяти; ) - </t>
    </r>
    <r>
      <rPr>
        <b/>
        <sz val="11"/>
        <color indexed="8"/>
        <rFont val="Times New Roman"/>
        <family val="1"/>
      </rPr>
      <t>7 998,00 руб.</t>
    </r>
    <r>
      <rPr>
        <sz val="11"/>
        <color indexed="8"/>
        <rFont val="Times New Roman"/>
        <family val="1"/>
      </rPr>
      <t xml:space="preserve">; уплата налогов и сборов (пени, налоги, госпошлина) - </t>
    </r>
    <r>
      <rPr>
        <b/>
        <sz val="11"/>
        <color indexed="8"/>
        <rFont val="Times New Roman"/>
        <family val="1"/>
      </rPr>
      <t>97 292,19 руб.</t>
    </r>
  </si>
  <si>
    <r>
      <t>Мероприятия по социализации пожилых людей в обществе, в том числе: 7</t>
    </r>
    <r>
      <rPr>
        <b/>
        <sz val="11"/>
        <color indexed="8"/>
        <rFont val="Times New Roman"/>
        <family val="1"/>
      </rPr>
      <t xml:space="preserve"> 650 руб.</t>
    </r>
    <r>
      <rPr>
        <sz val="11"/>
        <color indexed="8"/>
        <rFont val="Times New Roman"/>
        <family val="1"/>
      </rPr>
      <t xml:space="preserve"> - расходы на ритуалиные услуги участников ветеран труда ПК (преобретение венка, траурной ленты); </t>
    </r>
    <r>
      <rPr>
        <b/>
        <sz val="11"/>
        <color indexed="8"/>
        <rFont val="Times New Roman"/>
        <family val="1"/>
      </rPr>
      <t>10 000 руб.</t>
    </r>
    <r>
      <rPr>
        <sz val="11"/>
        <color indexed="8"/>
        <rFont val="Times New Roman"/>
        <family val="1"/>
      </rPr>
      <t xml:space="preserve"> - расходы на мероприятия посвященные 8 марта (приобретение кондитерских изделий); </t>
    </r>
    <r>
      <rPr>
        <b/>
        <sz val="11"/>
        <color indexed="8"/>
        <rFont val="Times New Roman"/>
        <family val="1"/>
      </rPr>
      <t>10 000 руб.</t>
    </r>
    <r>
      <rPr>
        <sz val="11"/>
        <color indexed="8"/>
        <rFont val="Times New Roman"/>
        <family val="1"/>
      </rPr>
      <t xml:space="preserve"> - расходы на мероприятия посвященных 9 мая; </t>
    </r>
    <r>
      <rPr>
        <b/>
        <sz val="11"/>
        <color indexed="8"/>
        <rFont val="Times New Roman"/>
        <family val="1"/>
      </rPr>
      <t>5 627,22 руб.</t>
    </r>
    <r>
      <rPr>
        <sz val="11"/>
        <color indexed="8"/>
        <rFont val="Times New Roman"/>
        <family val="1"/>
      </rPr>
      <t xml:space="preserve"> - расходы на подписку периодических печатных изданий на 2 полугодие 2019г.</t>
    </r>
    <r>
      <rPr>
        <sz val="11"/>
        <rFont val="Times New Roman"/>
        <family val="1"/>
      </rPr>
      <t xml:space="preserve"> Пенсии за выслугу лет муниципальным служащим  - </t>
    </r>
    <r>
      <rPr>
        <b/>
        <sz val="11"/>
        <rFont val="Times New Roman"/>
        <family val="1"/>
      </rPr>
      <t xml:space="preserve">1 170 829,59 руб.; </t>
    </r>
  </si>
  <si>
    <r>
      <t xml:space="preserve">За счет средств краевого бюджета:(770 711,07 руб.) 765 353,59 руб. - </t>
    </r>
    <r>
      <rPr>
        <sz val="11"/>
        <rFont val="Times New Roman"/>
        <family val="1"/>
      </rPr>
      <t xml:space="preserve"> компенсация части родительской платы родителям; </t>
    </r>
    <r>
      <rPr>
        <b/>
        <sz val="11"/>
        <rFont val="Times New Roman"/>
        <family val="1"/>
      </rPr>
      <t>5 357,48 руб.</t>
    </r>
    <r>
      <rPr>
        <sz val="11"/>
        <rFont val="Times New Roman"/>
        <family val="1"/>
      </rPr>
      <t>- комиссионный сбор за услуги банка по перечислению компенсации родительской платы ;</t>
    </r>
  </si>
  <si>
    <r>
      <t xml:space="preserve">Текущий ремонт памятников расположенных на территории ЯМР (приобретение стройматериалов, ГСМ) - </t>
    </r>
    <r>
      <rPr>
        <b/>
        <sz val="11"/>
        <color indexed="8"/>
        <rFont val="Times New Roman"/>
        <family val="1"/>
      </rPr>
      <t>23 702,09 руб.</t>
    </r>
  </si>
  <si>
    <r>
      <rPr>
        <b/>
        <sz val="11"/>
        <color indexed="8"/>
        <rFont val="Times New Roman"/>
        <family val="1"/>
      </rPr>
      <t xml:space="preserve">Расходы на обеспечение деятельности МКУ "Управление культуры" - исполнено 1 593 899,92 руб.: </t>
    </r>
    <r>
      <rPr>
        <sz val="11"/>
        <color indexed="8"/>
        <rFont val="Times New Roman"/>
        <family val="1"/>
      </rPr>
      <t>заработная плата, взносы по обязательному соцальному страхованию на выплаты по оплате и иные выплаты работникам учреждений -</t>
    </r>
    <r>
      <rPr>
        <b/>
        <sz val="11"/>
        <color indexed="8"/>
        <rFont val="Times New Roman"/>
        <family val="1"/>
      </rPr>
      <t xml:space="preserve"> 1 476 368,99 руб.</t>
    </r>
    <r>
      <rPr>
        <sz val="11"/>
        <color indexed="8"/>
        <rFont val="Times New Roman"/>
        <family val="1"/>
      </rPr>
      <t xml:space="preserve">;  услуги связи, прочие работы (сопровождение программого обеспечения, обслуживание программы 1С, услуги нотариуса,оплата по договору ГПХ) - </t>
    </r>
    <r>
      <rPr>
        <b/>
        <sz val="11"/>
        <color indexed="8"/>
        <rFont val="Times New Roman"/>
        <family val="1"/>
      </rPr>
      <t>106 304,97 руб</t>
    </r>
    <r>
      <rPr>
        <sz val="11"/>
        <color indexed="8"/>
        <rFont val="Times New Roman"/>
        <family val="1"/>
      </rPr>
      <t xml:space="preserve">,  оплата налогов на имущество организации, сборы, иные платежи, оплата по исполнительным листам, штрафы, пени - </t>
    </r>
    <r>
      <rPr>
        <b/>
        <sz val="11"/>
        <color indexed="8"/>
        <rFont val="Times New Roman"/>
        <family val="1"/>
      </rPr>
      <t>11 225,96 руб.</t>
    </r>
  </si>
  <si>
    <r>
      <t xml:space="preserve">Взносы на капитальный ремонт общего имущества многоквартирных домов муниципального жилищного фонда -  </t>
    </r>
    <r>
      <rPr>
        <b/>
        <sz val="11"/>
        <color indexed="8"/>
        <rFont val="Times New Roman"/>
        <family val="1"/>
      </rPr>
      <t>192 492,80 руб</t>
    </r>
    <r>
      <rPr>
        <sz val="11"/>
        <color indexed="8"/>
        <rFont val="Times New Roman"/>
        <family val="1"/>
      </rPr>
      <t xml:space="preserve">., установка пластикового окна в мун. квартире с. Яковлевка, ул. Красноармейская,7 кв.7- </t>
    </r>
    <r>
      <rPr>
        <b/>
        <sz val="11"/>
        <color indexed="8"/>
        <rFont val="Times New Roman"/>
        <family val="1"/>
      </rPr>
      <t xml:space="preserve">18900,0 руб. </t>
    </r>
  </si>
  <si>
    <r>
      <t xml:space="preserve">Потребление электроэнергии уличного освещения с.Яковлевка- </t>
    </r>
    <r>
      <rPr>
        <b/>
        <sz val="11"/>
        <color indexed="8"/>
        <rFont val="Times New Roman"/>
        <family val="1"/>
      </rPr>
      <t>151 003,33 руб.</t>
    </r>
    <r>
      <rPr>
        <sz val="11"/>
        <color indexed="8"/>
        <rFont val="Times New Roman"/>
        <family val="1"/>
      </rPr>
      <t xml:space="preserve">, техническое обслуживание уличного освещения, электроустановок (ДРСК) - </t>
    </r>
    <r>
      <rPr>
        <b/>
        <sz val="11"/>
        <color indexed="8"/>
        <rFont val="Times New Roman"/>
        <family val="1"/>
      </rPr>
      <t>10303,63 руб.</t>
    </r>
    <r>
      <rPr>
        <sz val="11"/>
        <color indexed="8"/>
        <rFont val="Times New Roman"/>
        <family val="1"/>
      </rPr>
      <t>, приобретение авт. выключателя-</t>
    </r>
    <r>
      <rPr>
        <b/>
        <sz val="11"/>
        <color indexed="8"/>
        <rFont val="Times New Roman"/>
        <family val="1"/>
      </rPr>
      <t>16000,0 руб..</t>
    </r>
  </si>
  <si>
    <r>
      <t xml:space="preserve">Потребление электроэнергии скважинами  с. Новосысоевка, с. Покровка, с. Минеральное, ТП-6093 ст. Сысоевка- </t>
    </r>
    <r>
      <rPr>
        <b/>
        <sz val="11"/>
        <rFont val="Times New Roman"/>
        <family val="1"/>
      </rPr>
      <t>489 044,75 руб.;</t>
    </r>
    <r>
      <rPr>
        <sz val="11"/>
        <rFont val="Times New Roman"/>
        <family val="1"/>
      </rPr>
      <t xml:space="preserve"> Техобслуживание ВЛ с. Новосысоевка ( ДРСК) - </t>
    </r>
    <r>
      <rPr>
        <b/>
        <sz val="11"/>
        <rFont val="Times New Roman"/>
        <family val="1"/>
      </rPr>
      <t>2117,40 руб.</t>
    </r>
    <r>
      <rPr>
        <sz val="11"/>
        <rFont val="Times New Roman"/>
        <family val="1"/>
      </rPr>
      <t xml:space="preserve">;  Обслуживание водозаборной скважины с.Новосысоевка - </t>
    </r>
    <r>
      <rPr>
        <b/>
        <sz val="11"/>
        <rFont val="Times New Roman"/>
        <family val="1"/>
      </rPr>
      <t>44 932,80 руб.</t>
    </r>
    <r>
      <rPr>
        <sz val="11"/>
        <rFont val="Times New Roman"/>
        <family val="1"/>
      </rPr>
      <t xml:space="preserve">; Устранение аварии ( сварочные работы) на централизованном водопроводе с. Покровка  ООО Водоканал-Сервис"- </t>
    </r>
    <r>
      <rPr>
        <b/>
        <sz val="11"/>
        <rFont val="Times New Roman"/>
        <family val="1"/>
      </rPr>
      <t>49 482,0 руб.</t>
    </r>
    <r>
      <rPr>
        <sz val="11"/>
        <rFont val="Times New Roman"/>
        <family val="1"/>
      </rPr>
      <t xml:space="preserve">; замена насоса в с. Новосысоевка ООО УК "Мастер"- </t>
    </r>
    <r>
      <rPr>
        <b/>
        <sz val="11"/>
        <rFont val="Times New Roman"/>
        <family val="1"/>
      </rPr>
      <t>17 000 руб.</t>
    </r>
    <r>
      <rPr>
        <sz val="11"/>
        <rFont val="Times New Roman"/>
        <family val="1"/>
      </rPr>
      <t xml:space="preserve">;  Лабораторные анализы по воде на с. Варфоломеевка (колодец) - </t>
    </r>
    <r>
      <rPr>
        <b/>
        <sz val="11"/>
        <rFont val="Times New Roman"/>
        <family val="1"/>
      </rPr>
      <t>4551,12 руб</t>
    </r>
    <r>
      <rPr>
        <sz val="11"/>
        <rFont val="Times New Roman"/>
        <family val="1"/>
      </rPr>
      <t xml:space="preserve">; Оплата за выполненные работы по ремонту колодца с. Андреевка (ИП Гапенко)- </t>
    </r>
    <r>
      <rPr>
        <b/>
        <sz val="11"/>
        <rFont val="Times New Roman"/>
        <family val="1"/>
      </rPr>
      <t>7000,0  руб</t>
    </r>
    <r>
      <rPr>
        <sz val="11"/>
        <rFont val="Times New Roman"/>
        <family val="1"/>
      </rPr>
      <t xml:space="preserve">; Приобретение резервных насосов 6 шт. (ООО "Торговый дом "Гидросервис") - </t>
    </r>
    <r>
      <rPr>
        <b/>
        <sz val="11"/>
        <rFont val="Times New Roman"/>
        <family val="1"/>
      </rPr>
      <t>130279,14 руб.</t>
    </r>
    <r>
      <rPr>
        <sz val="11"/>
        <rFont val="Times New Roman"/>
        <family val="1"/>
      </rPr>
      <t xml:space="preserve">; Устранение аварии ( сварочные работы) на центральном водопроводе с. Новосысоевка- </t>
    </r>
    <r>
      <rPr>
        <b/>
        <sz val="11"/>
        <rFont val="Times New Roman"/>
        <family val="1"/>
      </rPr>
      <t xml:space="preserve">7319,75 руб.; </t>
    </r>
    <r>
      <rPr>
        <sz val="11"/>
        <rFont val="Times New Roman"/>
        <family val="1"/>
      </rPr>
      <t>замена 300м. водопроводных сетей с. Яковлевка ООО "Водоканал-Сервис" ул. Карпатовская-Ленинская-</t>
    </r>
    <r>
      <rPr>
        <b/>
        <sz val="11"/>
        <rFont val="Times New Roman"/>
        <family val="1"/>
      </rPr>
      <t xml:space="preserve"> 96 113,76 руб.</t>
    </r>
    <r>
      <rPr>
        <sz val="11"/>
        <rFont val="Times New Roman"/>
        <family val="1"/>
      </rPr>
      <t xml:space="preserve">; Устранение порыва на водопроводных сетях с. Новосысоевка ул. Комсомольская- </t>
    </r>
    <r>
      <rPr>
        <b/>
        <sz val="11"/>
        <rFont val="Times New Roman"/>
        <family val="1"/>
      </rPr>
      <t>5 000, 0 руб.</t>
    </r>
    <r>
      <rPr>
        <sz val="11"/>
        <rFont val="Times New Roman"/>
        <family val="1"/>
      </rPr>
      <t xml:space="preserve">; АВР на водопроводных сетях с.Новосысоевка ул. Комсомольская - </t>
    </r>
    <r>
      <rPr>
        <b/>
        <sz val="11"/>
        <rFont val="Times New Roman"/>
        <family val="1"/>
      </rPr>
      <t>32 500,0 руб</t>
    </r>
    <r>
      <rPr>
        <sz val="11"/>
        <rFont val="Times New Roman"/>
        <family val="1"/>
      </rPr>
      <t xml:space="preserve">.; оплата за техпаспорт на скважину  ст. Сысоевка (Ворожейкин) </t>
    </r>
    <r>
      <rPr>
        <b/>
        <sz val="11"/>
        <rFont val="Times New Roman"/>
        <family val="1"/>
      </rPr>
      <t xml:space="preserve">- 35 962,25 руб.; </t>
    </r>
    <r>
      <rPr>
        <sz val="11"/>
        <rFont val="Times New Roman"/>
        <family val="1"/>
      </rPr>
      <t xml:space="preserve">Прокладка сетей водоснабжения с. Яковлевка ул. Ленинская,24 (300м) - </t>
    </r>
    <r>
      <rPr>
        <b/>
        <sz val="11"/>
        <rFont val="Times New Roman"/>
        <family val="1"/>
      </rPr>
      <t>91 314,48 руб.</t>
    </r>
    <r>
      <rPr>
        <sz val="11"/>
        <rFont val="Times New Roman"/>
        <family val="1"/>
      </rPr>
      <t xml:space="preserve">; Замена участка сетей водоснабжения с. Варфоломеевка (40м) - </t>
    </r>
    <r>
      <rPr>
        <b/>
        <sz val="11"/>
        <rFont val="Times New Roman"/>
        <family val="1"/>
      </rPr>
      <t>33 427,85 руб.</t>
    </r>
  </si>
  <si>
    <r>
      <t xml:space="preserve">Транспортные услуги по доставке холодной воды к МКД ст. Варфоломеевка  (ИП Веритинская) - </t>
    </r>
    <r>
      <rPr>
        <b/>
        <sz val="11"/>
        <rFont val="Times New Roman"/>
        <family val="1"/>
      </rPr>
      <t>256 237,50 руб.</t>
    </r>
  </si>
  <si>
    <r>
      <t xml:space="preserve">МКУ "ХОЗУ" (11 700 руб.)- </t>
    </r>
    <r>
      <rPr>
        <sz val="11"/>
        <color indexed="8"/>
        <rFont val="Times New Roman"/>
        <family val="1"/>
      </rPr>
      <t>тех. обслуживание пожапрной сигнализации-</t>
    </r>
    <r>
      <rPr>
        <b/>
        <sz val="11"/>
        <color indexed="8"/>
        <rFont val="Times New Roman"/>
        <family val="1"/>
      </rPr>
      <t>11 700 руб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>"Управление культуры" (6 336 руб.) -</t>
    </r>
    <r>
      <rPr>
        <sz val="11"/>
        <color indexed="8"/>
        <rFont val="Times New Roman"/>
        <family val="1"/>
      </rPr>
      <t xml:space="preserve"> техническое обслуживание пожарных сигнализаций учреждений (Районный историко-краеведческий музей, МКУ "МБ").</t>
    </r>
    <r>
      <rPr>
        <b/>
        <sz val="11"/>
        <color indexed="8"/>
        <rFont val="Times New Roman"/>
        <family val="1"/>
      </rPr>
      <t xml:space="preserve"> МКУ "ЦО и СО" (322 391,18 рублей) - т</t>
    </r>
    <r>
      <rPr>
        <sz val="11"/>
        <color indexed="8"/>
        <rFont val="Times New Roman"/>
        <family val="1"/>
      </rPr>
      <t xml:space="preserve">ехническое обслуживание системы автоматической пожарной сигнализации - </t>
    </r>
    <r>
      <rPr>
        <b/>
        <sz val="11"/>
        <color indexed="8"/>
        <rFont val="Times New Roman"/>
        <family val="1"/>
      </rPr>
      <t>288 892,90 руб.</t>
    </r>
    <r>
      <rPr>
        <sz val="11"/>
        <color indexed="8"/>
        <rFont val="Times New Roman"/>
        <family val="1"/>
      </rPr>
      <t xml:space="preserve">; уплата госпошлины по исполнительному листу - </t>
    </r>
    <r>
      <rPr>
        <b/>
        <sz val="11"/>
        <color indexed="8"/>
        <rFont val="Times New Roman"/>
        <family val="1"/>
      </rPr>
      <t>2 417,00 руб.;</t>
    </r>
    <r>
      <rPr>
        <sz val="11"/>
        <color indexed="8"/>
        <rFont val="Times New Roman"/>
        <family val="1"/>
      </rPr>
      <t xml:space="preserve"> приобритение светового табло - </t>
    </r>
    <r>
      <rPr>
        <b/>
        <sz val="11"/>
        <color indexed="8"/>
        <rFont val="Times New Roman"/>
        <family val="1"/>
      </rPr>
      <t>720,00 руб.</t>
    </r>
    <r>
      <rPr>
        <sz val="11"/>
        <color indexed="8"/>
        <rFont val="Times New Roman"/>
        <family val="1"/>
      </rPr>
      <t xml:space="preserve">; взыскание задолженности по исполнительному листу - </t>
    </r>
    <r>
      <rPr>
        <b/>
        <sz val="11"/>
        <color indexed="8"/>
        <rFont val="Times New Roman"/>
        <family val="1"/>
      </rPr>
      <t>2 365,60 руб.</t>
    </r>
    <r>
      <rPr>
        <sz val="11"/>
        <color indexed="8"/>
        <rFont val="Times New Roman"/>
        <family val="1"/>
      </rPr>
      <t>; оплата услуг сотовой компании -</t>
    </r>
    <r>
      <rPr>
        <b/>
        <sz val="11"/>
        <color indexed="8"/>
        <rFont val="Times New Roman"/>
        <family val="1"/>
      </rPr>
      <t xml:space="preserve"> 3 035,68 руб.</t>
    </r>
    <r>
      <rPr>
        <sz val="11"/>
        <color indexed="8"/>
        <rFont val="Times New Roman"/>
        <family val="1"/>
      </rPr>
      <t xml:space="preserve">; ремонтные работы системы пожарной сигнализации - </t>
    </r>
    <r>
      <rPr>
        <b/>
        <sz val="11"/>
        <color indexed="8"/>
        <rFont val="Times New Roman"/>
        <family val="1"/>
      </rPr>
      <t>10 900,00 руб.</t>
    </r>
    <r>
      <rPr>
        <sz val="11"/>
        <color indexed="8"/>
        <rFont val="Times New Roman"/>
        <family val="1"/>
      </rPr>
      <t xml:space="preserve">; приобритение извещателя пожарного, аккумуляторов для пожарной сигнализации - </t>
    </r>
    <r>
      <rPr>
        <b/>
        <sz val="11"/>
        <color indexed="8"/>
        <rFont val="Times New Roman"/>
        <family val="1"/>
      </rPr>
      <t>14 060,00 руб.</t>
    </r>
    <r>
      <rPr>
        <sz val="11"/>
        <color indexed="8"/>
        <rFont val="Times New Roman"/>
        <family val="1"/>
      </rPr>
      <t xml:space="preserve"> </t>
    </r>
  </si>
  <si>
    <r>
      <t>ЦО и СО: (112 135,05 руб.):</t>
    </r>
    <r>
      <rPr>
        <sz val="11"/>
        <color indexed="8"/>
        <rFont val="Times New Roman"/>
        <family val="1"/>
      </rPr>
      <t xml:space="preserve">  прочие услуги - </t>
    </r>
    <r>
      <rPr>
        <b/>
        <sz val="11"/>
        <color indexed="8"/>
        <rFont val="Times New Roman"/>
        <family val="1"/>
      </rPr>
      <t xml:space="preserve">2 085 руб. </t>
    </r>
    <r>
      <rPr>
        <sz val="11"/>
        <color indexed="8"/>
        <rFont val="Times New Roman"/>
        <family val="1"/>
      </rPr>
      <t xml:space="preserve">(страхование спортсменов); прочие расходы - </t>
    </r>
    <r>
      <rPr>
        <b/>
        <sz val="11"/>
        <color indexed="8"/>
        <rFont val="Times New Roman"/>
        <family val="1"/>
      </rPr>
      <t xml:space="preserve">23 450 руб. </t>
    </r>
    <r>
      <rPr>
        <sz val="11"/>
        <color indexed="8"/>
        <rFont val="Times New Roman"/>
        <family val="1"/>
      </rPr>
      <t>(оплата расходов спортсменов на соревнованиях (питание, проезд, проживание));  увеличение стоимости материальных запасов -</t>
    </r>
    <r>
      <rPr>
        <b/>
        <sz val="11"/>
        <color indexed="8"/>
        <rFont val="Times New Roman"/>
        <family val="1"/>
      </rPr>
      <t xml:space="preserve"> 49 688,05 руб.</t>
    </r>
    <r>
      <rPr>
        <sz val="11"/>
        <color indexed="8"/>
        <rFont val="Times New Roman"/>
        <family val="1"/>
      </rPr>
      <t xml:space="preserve"> ( ОАО ННК "Приморнефтепродукт" ГСМ;приобретение наградной продукции ); расходы на развитие спортивной инфраструктуры, находящейся в муниципальной собственности: проие услуги -</t>
    </r>
    <r>
      <rPr>
        <b/>
        <sz val="11"/>
        <color indexed="8"/>
        <rFont val="Times New Roman"/>
        <family val="1"/>
      </rPr>
      <t xml:space="preserve"> 29 700 руб. </t>
    </r>
    <r>
      <rPr>
        <sz val="11"/>
        <color indexed="8"/>
        <rFont val="Times New Roman"/>
        <family val="1"/>
      </rPr>
      <t xml:space="preserve">(выполнение проектно - сметной документации на спортивную площадку МБУ ДО "ДООСЦ"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Погашение кредиторской задолженности: </t>
    </r>
    <r>
      <rPr>
        <b/>
        <sz val="11"/>
        <color indexed="8"/>
        <rFont val="Times New Roman"/>
        <family val="1"/>
      </rPr>
      <t>7 212,00 руб.</t>
    </r>
    <r>
      <rPr>
        <sz val="11"/>
        <color indexed="8"/>
        <rFont val="Times New Roman"/>
        <family val="1"/>
      </rPr>
      <t xml:space="preserve"> - прочие расходы  (возмещение расходов спортсменам на проезд и проживание).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>Отдел молодежной политики и спорта АЯМР (162 804,02 руб.):</t>
    </r>
    <r>
      <rPr>
        <sz val="11"/>
        <color indexed="8"/>
        <rFont val="Times New Roman"/>
        <family val="1"/>
      </rPr>
      <t xml:space="preserve"> открытый турнир по хоккею с шайбой на кубок главы ЯМР - </t>
    </r>
    <r>
      <rPr>
        <b/>
        <sz val="11"/>
        <color indexed="8"/>
        <rFont val="Times New Roman"/>
        <family val="1"/>
      </rPr>
      <t>25 710 руб.</t>
    </r>
    <r>
      <rPr>
        <sz val="11"/>
        <color indexed="8"/>
        <rFont val="Times New Roman"/>
        <family val="1"/>
      </rPr>
      <t xml:space="preserve">; участие команды спортсменов в краевых финальных соревнованиях по мини-футболу в г. Уссурийск - </t>
    </r>
    <r>
      <rPr>
        <b/>
        <sz val="11"/>
        <color indexed="8"/>
        <rFont val="Times New Roman"/>
        <family val="1"/>
      </rPr>
      <t>13 170,3 руб</t>
    </r>
    <r>
      <rPr>
        <sz val="11"/>
        <color indexed="8"/>
        <rFont val="Times New Roman"/>
        <family val="1"/>
      </rPr>
      <t xml:space="preserve">.; открытый турнир по быстрым шахматам в честь Дня защитника Отечества - </t>
    </r>
    <r>
      <rPr>
        <b/>
        <sz val="11"/>
        <color indexed="8"/>
        <rFont val="Times New Roman"/>
        <family val="1"/>
      </rPr>
      <t xml:space="preserve">5 000 руб.; </t>
    </r>
    <r>
      <rPr>
        <sz val="11"/>
        <color indexed="8"/>
        <rFont val="Times New Roman"/>
        <family val="1"/>
      </rPr>
      <t xml:space="preserve">участие в 11 межрайонном турнире по хоккею с шайбой в п. Краснореченский - </t>
    </r>
    <r>
      <rPr>
        <b/>
        <sz val="11"/>
        <color indexed="8"/>
        <rFont val="Times New Roman"/>
        <family val="1"/>
      </rPr>
      <t>5 704,8 руб.;</t>
    </r>
    <r>
      <rPr>
        <sz val="11"/>
        <color indexed="8"/>
        <rFont val="Times New Roman"/>
        <family val="1"/>
      </rPr>
      <t xml:space="preserve">  народные гуляния "Проводы Масленицы" (спорт. мероприятия) - </t>
    </r>
    <r>
      <rPr>
        <b/>
        <sz val="11"/>
        <color indexed="8"/>
        <rFont val="Times New Roman"/>
        <family val="1"/>
      </rPr>
      <t>2 270 руб.;</t>
    </r>
    <r>
      <rPr>
        <sz val="11"/>
        <color indexed="8"/>
        <rFont val="Times New Roman"/>
        <family val="1"/>
      </rPr>
      <t xml:space="preserve"> открытый турнир по волейболу памяти А.П.Ваганова -</t>
    </r>
    <r>
      <rPr>
        <b/>
        <sz val="11"/>
        <color indexed="8"/>
        <rFont val="Times New Roman"/>
        <family val="1"/>
      </rPr>
      <t xml:space="preserve"> 5 100 руб.</t>
    </r>
    <r>
      <rPr>
        <sz val="11"/>
        <color indexed="8"/>
        <rFont val="Times New Roman"/>
        <family val="1"/>
      </rPr>
      <t xml:space="preserve">; направление команды спортсменов для участия в краевых финальных споривных играх школьников - </t>
    </r>
    <r>
      <rPr>
        <b/>
        <sz val="11"/>
        <color indexed="8"/>
        <rFont val="Times New Roman"/>
        <family val="1"/>
      </rPr>
      <t>10 079,5 руб.</t>
    </r>
    <r>
      <rPr>
        <sz val="11"/>
        <color indexed="8"/>
        <rFont val="Times New Roman"/>
        <family val="1"/>
      </rPr>
      <t xml:space="preserve">; открытый турнит по быстрым шахматам в честь Дня победы - </t>
    </r>
    <r>
      <rPr>
        <b/>
        <sz val="11"/>
        <color indexed="8"/>
        <rFont val="Times New Roman"/>
        <family val="1"/>
      </rPr>
      <t>5 000 руб.</t>
    </r>
    <r>
      <rPr>
        <sz val="11"/>
        <color indexed="8"/>
        <rFont val="Times New Roman"/>
        <family val="1"/>
      </rPr>
      <t xml:space="preserve">, проведене "Майский Забег - 2019" - </t>
    </r>
    <r>
      <rPr>
        <b/>
        <sz val="11"/>
        <color indexed="8"/>
        <rFont val="Times New Roman"/>
        <family val="1"/>
      </rPr>
      <t>5 000 руб.</t>
    </r>
    <r>
      <rPr>
        <sz val="11"/>
        <color indexed="8"/>
        <rFont val="Times New Roman"/>
        <family val="1"/>
      </rPr>
      <t xml:space="preserve">; открытый турнир по мини-футболу кго Дню россии - </t>
    </r>
    <r>
      <rPr>
        <b/>
        <sz val="11"/>
        <color indexed="8"/>
        <rFont val="Times New Roman"/>
        <family val="1"/>
      </rPr>
      <t>4 965 руб.</t>
    </r>
    <r>
      <rPr>
        <sz val="11"/>
        <color indexed="8"/>
        <rFont val="Times New Roman"/>
        <family val="1"/>
      </rPr>
      <t xml:space="preserve">; Забег "Россия - это мы!" - </t>
    </r>
    <r>
      <rPr>
        <b/>
        <sz val="11"/>
        <color indexed="8"/>
        <rFont val="Times New Roman"/>
        <family val="1"/>
      </rPr>
      <t>8 600 руб</t>
    </r>
    <r>
      <rPr>
        <sz val="11"/>
        <color indexed="8"/>
        <rFont val="Times New Roman"/>
        <family val="1"/>
      </rPr>
      <t xml:space="preserve">.; краевая спартакиада пенсионеров - </t>
    </r>
    <r>
      <rPr>
        <b/>
        <sz val="11"/>
        <color indexed="8"/>
        <rFont val="Times New Roman"/>
        <family val="1"/>
      </rPr>
      <t>13 687,32 руб.</t>
    </r>
    <r>
      <rPr>
        <sz val="11"/>
        <color indexed="8"/>
        <rFont val="Times New Roman"/>
        <family val="1"/>
      </rPr>
      <t>; комплекс меропряитий ко Дню молодежи -</t>
    </r>
    <r>
      <rPr>
        <b/>
        <sz val="11"/>
        <color indexed="8"/>
        <rFont val="Times New Roman"/>
        <family val="1"/>
      </rPr>
      <t xml:space="preserve"> 16 669,5 руб.; </t>
    </r>
    <r>
      <rPr>
        <sz val="11"/>
        <color indexed="8"/>
        <rFont val="Times New Roman"/>
        <family val="1"/>
      </rPr>
      <t xml:space="preserve">районный конкурс "Мы ГоТОвы к старту" - </t>
    </r>
    <r>
      <rPr>
        <b/>
        <sz val="11"/>
        <color indexed="8"/>
        <rFont val="Times New Roman"/>
        <family val="1"/>
      </rPr>
      <t>6 240 руб.;</t>
    </r>
    <r>
      <rPr>
        <sz val="11"/>
        <color indexed="8"/>
        <rFont val="Times New Roman"/>
        <family val="1"/>
      </rPr>
      <t xml:space="preserve"> районный фестиваль ВФСК ГТО в рамках проведения Всероссийской акции "Отцовский патруль. Мы ГоТОвы" - </t>
    </r>
    <r>
      <rPr>
        <b/>
        <sz val="11"/>
        <color indexed="8"/>
        <rFont val="Times New Roman"/>
        <family val="1"/>
      </rPr>
      <t>6 510 руб.</t>
    </r>
    <r>
      <rPr>
        <sz val="11"/>
        <color indexed="8"/>
        <rFont val="Times New Roman"/>
        <family val="1"/>
      </rPr>
      <t xml:space="preserve">; напрвление команды спортсменов для участия в кравевой спартакиаде молодежи допризывного возраста - </t>
    </r>
    <r>
      <rPr>
        <b/>
        <sz val="11"/>
        <color indexed="8"/>
        <rFont val="Times New Roman"/>
        <family val="1"/>
      </rPr>
      <t>4 215 руб.</t>
    </r>
    <r>
      <rPr>
        <sz val="11"/>
        <color indexed="8"/>
        <rFont val="Times New Roman"/>
        <family val="1"/>
      </rPr>
      <t xml:space="preserve">; проведение районной спартакиады молодежи допризывного возраста - </t>
    </r>
    <r>
      <rPr>
        <b/>
        <sz val="11"/>
        <color indexed="8"/>
        <rFont val="Times New Roman"/>
        <family val="1"/>
      </rPr>
      <t>12 300,10 руб.</t>
    </r>
    <r>
      <rPr>
        <sz val="11"/>
        <color indexed="8"/>
        <rFont val="Times New Roman"/>
        <family val="1"/>
      </rPr>
      <t xml:space="preserve">; направление команды спортсменов на ВФСК ГТО среди общеобразовательных организаций ПК - </t>
    </r>
    <r>
      <rPr>
        <b/>
        <sz val="11"/>
        <color indexed="8"/>
        <rFont val="Times New Roman"/>
        <family val="1"/>
      </rPr>
      <t>12 582,5 руб..</t>
    </r>
  </si>
  <si>
    <r>
      <t xml:space="preserve">Содержание дорог местного значения в зимний период (очистка от снега дорог местного значения  и подсыпка противогололёдными материалами дорог местного значения - </t>
    </r>
    <r>
      <rPr>
        <b/>
        <sz val="11"/>
        <color indexed="8"/>
        <rFont val="Times New Roman"/>
        <family val="1"/>
      </rPr>
      <t>197 995,22  руб</t>
    </r>
    <r>
      <rPr>
        <sz val="11"/>
        <color indexed="8"/>
        <rFont val="Times New Roman"/>
        <family val="1"/>
      </rPr>
      <t xml:space="preserve">.; составление смет - </t>
    </r>
    <r>
      <rPr>
        <b/>
        <sz val="11"/>
        <color indexed="8"/>
        <rFont val="Times New Roman"/>
        <family val="1"/>
      </rPr>
      <t>14639,50  руб</t>
    </r>
    <r>
      <rPr>
        <sz val="11"/>
        <color indexed="8"/>
        <rFont val="Times New Roman"/>
        <family val="1"/>
      </rPr>
      <t xml:space="preserve">.; выполнение работ по очистке мостового сооружения (вырубка кустов) в селе Новосысоевка, ул. Колхозная - </t>
    </r>
    <r>
      <rPr>
        <b/>
        <sz val="11"/>
        <color indexed="8"/>
        <rFont val="Times New Roman"/>
        <family val="1"/>
      </rPr>
      <t>2 927,90 руб</t>
    </r>
    <r>
      <rPr>
        <sz val="11"/>
        <color indexed="8"/>
        <rFont val="Times New Roman"/>
        <family val="1"/>
      </rPr>
      <t xml:space="preserve">.; на выполнение работ по устройству кювета в селе Лазаревка, ул. Центральная (протяженностью -120м) - </t>
    </r>
    <r>
      <rPr>
        <b/>
        <sz val="11"/>
        <color indexed="8"/>
        <rFont val="Times New Roman"/>
        <family val="1"/>
      </rPr>
      <t>23 423,20  руб.</t>
    </r>
    <r>
      <rPr>
        <sz val="11"/>
        <color indexed="8"/>
        <rFont val="Times New Roman"/>
        <family val="1"/>
      </rPr>
      <t xml:space="preserve"> </t>
    </r>
  </si>
  <si>
    <r>
      <t xml:space="preserve">Выполнены работы по нанисению горизонтальной дорожной разметки на дорогах местного значения - </t>
    </r>
    <r>
      <rPr>
        <b/>
        <sz val="11"/>
        <color indexed="8"/>
        <rFont val="Times New Roman"/>
        <family val="1"/>
      </rPr>
      <t>48 175,58 руб.</t>
    </r>
    <r>
      <rPr>
        <sz val="11"/>
        <color indexed="8"/>
        <rFont val="Times New Roman"/>
        <family val="1"/>
      </rPr>
      <t xml:space="preserve">; выполнены работы по разработке проекта организации дорожного движения Покровского сельского поселения Яковлевского муниципального района - </t>
    </r>
    <r>
      <rPr>
        <b/>
        <sz val="11"/>
        <color indexed="8"/>
        <rFont val="Times New Roman"/>
        <family val="1"/>
      </rPr>
      <t>98 000 руб</t>
    </r>
    <r>
      <rPr>
        <sz val="11"/>
        <color indexed="8"/>
        <rFont val="Times New Roman"/>
        <family val="1"/>
      </rPr>
      <t xml:space="preserve">.;  </t>
    </r>
  </si>
  <si>
    <r>
      <t xml:space="preserve">Выполнения работ по ремонту участка автодороги в селе Яковлевка, ул. Советская от дома № 1 до дома № 3 - </t>
    </r>
    <r>
      <rPr>
        <b/>
        <sz val="11"/>
        <color indexed="8"/>
        <rFont val="Times New Roman"/>
        <family val="1"/>
      </rPr>
      <t>34 690,30 руб.</t>
    </r>
    <r>
      <rPr>
        <sz val="11"/>
        <color indexed="8"/>
        <rFont val="Times New Roman"/>
        <family val="1"/>
      </rPr>
      <t xml:space="preserve">; поставка железобетонных безнапорных раструбных труб для нужд Администрации Яковлевского муниципального района - </t>
    </r>
    <r>
      <rPr>
        <b/>
        <sz val="11"/>
        <color indexed="8"/>
        <rFont val="Times New Roman"/>
        <family val="1"/>
      </rPr>
      <t xml:space="preserve">242 461,40 руб. </t>
    </r>
  </si>
  <si>
    <r>
      <t>ХОЗУ (82 500 руб.):</t>
    </r>
    <r>
      <rPr>
        <sz val="11"/>
        <color indexed="8"/>
        <rFont val="Times New Roman"/>
        <family val="1"/>
      </rPr>
      <t xml:space="preserve"> обновление программы "Эконом Эксперт" - 15 000 руб., лицензионный платеж за ПО - 14 860 руб.; сопровождение и обновление 1С - 43 300 руб.; подписка на журнал "Госзакупки" - 9 340 руб.. </t>
    </r>
    <r>
      <rPr>
        <b/>
        <sz val="11"/>
        <color indexed="8"/>
        <rFont val="Times New Roman"/>
        <family val="1"/>
      </rPr>
      <t>Фин. управление - 132 849 руб</t>
    </r>
    <r>
      <rPr>
        <sz val="11"/>
        <color indexed="8"/>
        <rFont val="Times New Roman"/>
        <family val="1"/>
      </rPr>
      <t>., обслуживание программы бюджет СМАРТ</t>
    </r>
  </si>
  <si>
    <r>
      <t xml:space="preserve">1 092 223,74 руб. </t>
    </r>
    <r>
      <rPr>
        <sz val="11"/>
        <color indexed="8"/>
        <rFont val="Times New Roman"/>
        <family val="1"/>
      </rPr>
      <t xml:space="preserve">- предоставление субсидий, </t>
    </r>
    <r>
      <rPr>
        <b/>
        <sz val="11"/>
        <color indexed="8"/>
        <rFont val="Times New Roman"/>
        <family val="1"/>
      </rPr>
      <t>180 216,81 руб.</t>
    </r>
    <r>
      <rPr>
        <sz val="11"/>
        <color indexed="8"/>
        <rFont val="Times New Roman"/>
        <family val="1"/>
      </rPr>
      <t xml:space="preserve"> - погашение просроченной кредиторской задолженности.</t>
    </r>
  </si>
  <si>
    <r>
      <rPr>
        <b/>
        <sz val="11"/>
        <color indexed="8"/>
        <rFont val="Times New Roman"/>
        <family val="1"/>
      </rPr>
      <t>71 809,35 руб.</t>
    </r>
    <r>
      <rPr>
        <sz val="11"/>
        <color indexed="8"/>
        <rFont val="Times New Roman"/>
        <family val="1"/>
      </rPr>
      <t xml:space="preserve"> : Районный чемпионат по решению социальных кейсов - </t>
    </r>
    <r>
      <rPr>
        <b/>
        <sz val="11"/>
        <color indexed="8"/>
        <rFont val="Times New Roman"/>
        <family val="1"/>
      </rPr>
      <t>9 232,30 руб.</t>
    </r>
    <r>
      <rPr>
        <sz val="11"/>
        <color indexed="8"/>
        <rFont val="Times New Roman"/>
        <family val="1"/>
      </rPr>
      <t xml:space="preserve">; комплекс меропряитий ко Дню молодежи- </t>
    </r>
    <r>
      <rPr>
        <b/>
        <sz val="11"/>
        <color indexed="8"/>
        <rFont val="Times New Roman"/>
        <family val="1"/>
      </rPr>
      <t>13 010 руб.</t>
    </r>
    <r>
      <rPr>
        <sz val="11"/>
        <color indexed="8"/>
        <rFont val="Times New Roman"/>
        <family val="1"/>
      </rPr>
      <t xml:space="preserve">; акция ко Дню защиты детей "Пусть серое станет цветным" - </t>
    </r>
    <r>
      <rPr>
        <b/>
        <sz val="11"/>
        <color indexed="8"/>
        <rFont val="Times New Roman"/>
        <family val="1"/>
      </rPr>
      <t>8 070 руб.</t>
    </r>
    <r>
      <rPr>
        <sz val="11"/>
        <color indexed="8"/>
        <rFont val="Times New Roman"/>
        <family val="1"/>
      </rPr>
      <t xml:space="preserve">; Районная акция "Час Земли" - </t>
    </r>
    <r>
      <rPr>
        <b/>
        <sz val="11"/>
        <color indexed="8"/>
        <rFont val="Times New Roman"/>
        <family val="1"/>
      </rPr>
      <t>900 руб</t>
    </r>
    <r>
      <rPr>
        <sz val="11"/>
        <color indexed="8"/>
        <rFont val="Times New Roman"/>
        <family val="1"/>
      </rPr>
      <t xml:space="preserve">.; участие в межрайонном фестивале примосркой Юниор-лиге КВН - </t>
    </r>
    <r>
      <rPr>
        <b/>
        <sz val="11"/>
        <color indexed="8"/>
        <rFont val="Times New Roman"/>
        <family val="1"/>
      </rPr>
      <t>6 903,05  руб.</t>
    </r>
    <r>
      <rPr>
        <sz val="11"/>
        <color indexed="8"/>
        <rFont val="Times New Roman"/>
        <family val="1"/>
      </rPr>
      <t xml:space="preserve">; награждение по итогам межрайонного фестиваля Примосркой Юниор лиги КВН и участие в полуфинале примосркой лиги КВН - </t>
    </r>
    <r>
      <rPr>
        <b/>
        <sz val="11"/>
        <color indexed="8"/>
        <rFont val="Times New Roman"/>
        <family val="1"/>
      </rPr>
      <t>8 000 руб.</t>
    </r>
    <r>
      <rPr>
        <sz val="11"/>
        <color indexed="8"/>
        <rFont val="Times New Roman"/>
        <family val="1"/>
      </rPr>
      <t xml:space="preserve">; Районная патриотичнеская акция "Ветеран живет рядом" - </t>
    </r>
    <r>
      <rPr>
        <b/>
        <sz val="11"/>
        <color indexed="8"/>
        <rFont val="Times New Roman"/>
        <family val="1"/>
      </rPr>
      <t>10 520 руб.</t>
    </r>
    <r>
      <rPr>
        <sz val="11"/>
        <color indexed="8"/>
        <rFont val="Times New Roman"/>
        <family val="1"/>
      </rPr>
      <t xml:space="preserve">; Районная акция "Георгиевская ленточка" - </t>
    </r>
    <r>
      <rPr>
        <b/>
        <sz val="11"/>
        <color indexed="8"/>
        <rFont val="Times New Roman"/>
        <family val="1"/>
      </rPr>
      <t>8 000 руб.</t>
    </r>
    <r>
      <rPr>
        <sz val="11"/>
        <color indexed="8"/>
        <rFont val="Times New Roman"/>
        <family val="1"/>
      </rPr>
      <t xml:space="preserve">; Поощрение выпускников общеобразовательных организаций ЯМР - </t>
    </r>
    <r>
      <rPr>
        <b/>
        <sz val="11"/>
        <color indexed="8"/>
        <rFont val="Times New Roman"/>
        <family val="1"/>
      </rPr>
      <t>2 184 руб</t>
    </r>
    <r>
      <rPr>
        <sz val="11"/>
        <color indexed="8"/>
        <rFont val="Times New Roman"/>
        <family val="1"/>
      </rPr>
      <t xml:space="preserve">.; Районная акция "Россия это мы!" - </t>
    </r>
    <r>
      <rPr>
        <b/>
        <sz val="11"/>
        <color indexed="8"/>
        <rFont val="Times New Roman"/>
        <family val="1"/>
      </rPr>
      <t>4 990  руб.</t>
    </r>
  </si>
  <si>
    <r>
      <t>Местный бюджет (8 885 965,87 руб.): 2 642 862,95 руб.</t>
    </r>
    <r>
      <rPr>
        <sz val="11"/>
        <color indexed="8"/>
        <rFont val="Times New Roman"/>
        <family val="1"/>
      </rPr>
      <t xml:space="preserve"> - расходы на руководство и управление в сфере установленных функций (на содержание финансового управления Администрации ЯМР и отдела финансового контроля Админситрации ЯМР), </t>
    </r>
    <r>
      <rPr>
        <b/>
        <sz val="11"/>
        <color indexed="8"/>
        <rFont val="Times New Roman"/>
        <family val="1"/>
      </rPr>
      <t>153 062,77 руб.</t>
    </r>
    <r>
      <rPr>
        <sz val="11"/>
        <color indexed="8"/>
        <rFont val="Times New Roman"/>
        <family val="1"/>
      </rPr>
      <t xml:space="preserve"> - процентные платежи по муниципальному долгу, </t>
    </r>
    <r>
      <rPr>
        <b/>
        <sz val="11"/>
        <color indexed="8"/>
        <rFont val="Times New Roman"/>
        <family val="1"/>
      </rPr>
      <t>2 482 184 руб.</t>
    </r>
    <r>
      <rPr>
        <sz val="11"/>
        <color indexed="8"/>
        <rFont val="Times New Roman"/>
        <family val="1"/>
      </rPr>
      <t xml:space="preserve"> - дотация на выравнивание бюджетной обеспеченности поселений из районного фонда финансовой поддержки поселений, </t>
    </r>
    <r>
      <rPr>
        <b/>
        <sz val="11"/>
        <color indexed="8"/>
        <rFont val="Times New Roman"/>
        <family val="1"/>
      </rPr>
      <t>286 303,67 руб</t>
    </r>
    <r>
      <rPr>
        <sz val="11"/>
        <color indexed="8"/>
        <rFont val="Times New Roman"/>
        <family val="1"/>
      </rPr>
      <t xml:space="preserve">. - погашение просроченной кредиторской задолженности финансового управления и отдела финансового контроля Администрации ЯМР, </t>
    </r>
    <r>
      <rPr>
        <b/>
        <sz val="11"/>
        <color indexed="8"/>
        <rFont val="Times New Roman"/>
        <family val="1"/>
      </rPr>
      <t xml:space="preserve">3 321 552,48 руб. </t>
    </r>
    <r>
      <rPr>
        <sz val="11"/>
        <color indexed="8"/>
        <rFont val="Times New Roman"/>
        <family val="1"/>
      </rPr>
      <t>- дотация на поддержку мер по обеспечению сбалансированности бюджетов сельских поселений .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Краевой бюджет (4 078 700,49 руб.): </t>
    </r>
    <r>
      <rPr>
        <sz val="11"/>
        <color indexed="8"/>
        <rFont val="Times New Roman"/>
        <family val="1"/>
      </rPr>
      <t>дотация на выравниевание бюджетной обеспеченности поселений из районного фонда финансовой поддержки поселений.</t>
    </r>
  </si>
  <si>
    <r>
      <t xml:space="preserve">Кассовые расходы:
</t>
    </r>
    <r>
      <rPr>
        <sz val="11"/>
        <rFont val="Times New Roman"/>
        <family val="1"/>
      </rPr>
      <t xml:space="preserve">Заработная плата – 3 244 075,37 руб. 
Прочие выплаты - 400 руб.
Начисления на оплату труда – 905 050 руб.
Услуги связи 477 790 руб.
Коммунальные услуги -870 980 руб.
Услуги по содержанию имущества – 150 190 руб.
Прочие услуги – 445 770 руб.
Прочие расходы – 172 410 руб.
Увеличение стоимости материальных запасов 539 000 руб.  (в т.ч., ГСМ – 232 580 руб., запчастей 104 890 руб.)
Увеличение стоимости основных средств – 127 610 руб.
Итого:  6 933 275,37
</t>
    </r>
    <r>
      <rPr>
        <b/>
        <sz val="11"/>
        <rFont val="Times New Roman"/>
        <family val="1"/>
      </rPr>
      <t xml:space="preserve">Погашение кредиторской задолженности </t>
    </r>
    <r>
      <rPr>
        <sz val="11"/>
        <rFont val="Times New Roman"/>
        <family val="1"/>
      </rPr>
      <t>(начисление на оплату труда) - 1 185 937,24 руб.</t>
    </r>
  </si>
  <si>
    <r>
      <rPr>
        <b/>
        <sz val="11"/>
        <color indexed="8"/>
        <rFont val="Times New Roman"/>
        <family val="1"/>
      </rPr>
      <t xml:space="preserve">138086 руб.: </t>
    </r>
    <r>
      <rPr>
        <sz val="11"/>
        <color indexed="8"/>
        <rFont val="Times New Roman"/>
        <family val="1"/>
      </rPr>
      <t xml:space="preserve">земельный налог - </t>
    </r>
    <r>
      <rPr>
        <b/>
        <sz val="11"/>
        <color indexed="8"/>
        <rFont val="Times New Roman"/>
        <family val="1"/>
      </rPr>
      <t>8 000 руб.,</t>
    </r>
    <r>
      <rPr>
        <sz val="11"/>
        <color indexed="8"/>
        <rFont val="Times New Roman"/>
        <family val="1"/>
      </rPr>
      <t xml:space="preserve"> транспортный налог - </t>
    </r>
    <r>
      <rPr>
        <b/>
        <sz val="11"/>
        <color indexed="8"/>
        <rFont val="Times New Roman"/>
        <family val="1"/>
      </rPr>
      <t>3 840 руб.</t>
    </r>
    <r>
      <rPr>
        <sz val="11"/>
        <color indexed="8"/>
        <rFont val="Times New Roman"/>
        <family val="1"/>
      </rPr>
      <t xml:space="preserve">, НДС - 78 390 руб., расходы на оплату работ по изготовлению межевых планов на земельные участки - </t>
    </r>
    <r>
      <rPr>
        <b/>
        <sz val="11"/>
        <color indexed="8"/>
        <rFont val="Times New Roman"/>
        <family val="1"/>
      </rPr>
      <t>40 000 руб</t>
    </r>
    <r>
      <rPr>
        <sz val="11"/>
        <color indexed="8"/>
        <rFont val="Times New Roman"/>
        <family val="1"/>
      </rPr>
      <t xml:space="preserve">., изготовление отсетов об оценке рыночной стоимости аренды имущества - </t>
    </r>
    <r>
      <rPr>
        <b/>
        <sz val="11"/>
        <color indexed="8"/>
        <rFont val="Times New Roman"/>
        <family val="1"/>
      </rPr>
      <t>43 500 руб.</t>
    </r>
    <r>
      <rPr>
        <sz val="11"/>
        <color indexed="8"/>
        <rFont val="Times New Roman"/>
        <family val="1"/>
      </rPr>
      <t xml:space="preserve"> (здание школы по адресу:с. Яковлевка пер. Пекарский  д.6, помещение: по адресу с. Яковлевка пер. Почтовый 7, здание лыжная база по адресу: с. Яковлевка ул. Красноармейская 46, помещение: по адресу с. Яковлевка пер. Почтовый 5,  помещение: по адресу с. Яковлевка ул. Советская 45 ), комплекс кадастровых работ по 2 трансформаторным подстанциям и 2 участкам линий электропередач - </t>
    </r>
    <r>
      <rPr>
        <b/>
        <sz val="11"/>
        <color indexed="8"/>
        <rFont val="Times New Roman"/>
        <family val="1"/>
      </rPr>
      <t>90 000  руб,</t>
    </r>
    <r>
      <rPr>
        <sz val="11"/>
        <color indexed="8"/>
        <rFont val="Times New Roman"/>
        <family val="1"/>
      </rPr>
      <t xml:space="preserve"> расходы по оплате договора обязательного страхования 4 обьектов (искуственный водоем, две дамбы СХПК "Полевой", дамбы Колхоза "Краный партизан") - </t>
    </r>
    <r>
      <rPr>
        <b/>
        <sz val="11"/>
        <color indexed="8"/>
        <rFont val="Times New Roman"/>
        <family val="1"/>
      </rPr>
      <t>92 800  руб.</t>
    </r>
  </si>
  <si>
    <r>
      <rPr>
        <b/>
        <sz val="11"/>
        <color indexed="8"/>
        <rFont val="Times New Roman"/>
        <family val="1"/>
      </rPr>
      <t>За счет средств местного бюджета (6 571 758,54 руб.) :</t>
    </r>
    <r>
      <rPr>
        <sz val="11"/>
        <color indexed="8"/>
        <rFont val="Times New Roman"/>
        <family val="1"/>
      </rPr>
      <t xml:space="preserve"> Расходы на обеспечение деятельности муниципальных учререждений: выплаты по з/платы работникам учреждения -  </t>
    </r>
    <r>
      <rPr>
        <b/>
        <sz val="11"/>
        <color indexed="8"/>
        <rFont val="Times New Roman"/>
        <family val="1"/>
      </rPr>
      <t>4 070 270,93 руб</t>
    </r>
    <r>
      <rPr>
        <sz val="11"/>
        <color indexed="8"/>
        <rFont val="Times New Roman"/>
        <family val="1"/>
      </rPr>
      <t xml:space="preserve">.; на содержание  учреждений дополнительного образования - </t>
    </r>
    <r>
      <rPr>
        <b/>
        <sz val="11"/>
        <color indexed="8"/>
        <rFont val="Times New Roman"/>
        <family val="1"/>
      </rPr>
      <t>2 205 398,98 руб.</t>
    </r>
    <r>
      <rPr>
        <sz val="11"/>
        <color indexed="8"/>
        <rFont val="Times New Roman"/>
        <family val="1"/>
      </rPr>
      <t xml:space="preserve"> (( услуги связи (ПАО "Ростелеком") - 30 554,43 руб. ; оплата коммунальных услуг - 680 692,42 руб. (ООО "Водоканал" - водоснабжение; ПАО "Дальэнергосбыт" эл. энергия); прочие услуги - 1 103 886,32 руб.; прочие расходы -66 846,57 руб. ( пеня по исполнительным листам , налоги, госпошлина, штрафы); увеличение стоимости материальных запасов - 323 419,24 руб. (исп.лист "Арс межрайон.топливн.предприятие"(уголь).  </t>
    </r>
    <r>
      <rPr>
        <b/>
        <sz val="11"/>
        <color indexed="8"/>
        <rFont val="Times New Roman"/>
        <family val="1"/>
      </rPr>
      <t>Создание условий для отдыха, оздоровления, занятости  детей и подростков (296 088,63 руб.)</t>
    </r>
    <r>
      <rPr>
        <sz val="11"/>
        <color indexed="8"/>
        <rFont val="Times New Roman"/>
        <family val="1"/>
      </rPr>
      <t xml:space="preserve"> : услуги по содержанию имущества - 205 158, 03 руб. (дератизация и аккарицидная обработка территорий) ; прочие услуги - 90 930,60 руб. (медицинские осмотры пришкольных лагерей);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Погашение просроченной кредиторской задолженности (2 969 290,24 руб.): </t>
    </r>
    <r>
      <rPr>
        <sz val="11"/>
        <color indexed="8"/>
        <rFont val="Times New Roman"/>
        <family val="1"/>
      </rPr>
      <t xml:space="preserve">начисления на оплату труда - </t>
    </r>
    <r>
      <rPr>
        <b/>
        <sz val="11"/>
        <color indexed="8"/>
        <rFont val="Times New Roman"/>
        <family val="1"/>
      </rPr>
      <t>2 045 620,48 руб.</t>
    </r>
    <r>
      <rPr>
        <sz val="11"/>
        <color indexed="8"/>
        <rFont val="Times New Roman"/>
        <family val="1"/>
      </rPr>
      <t xml:space="preserve">; коммунальные услуги - </t>
    </r>
    <r>
      <rPr>
        <b/>
        <sz val="11"/>
        <color indexed="8"/>
        <rFont val="Times New Roman"/>
        <family val="1"/>
      </rPr>
      <t>923 669,76 руб.</t>
    </r>
    <r>
      <rPr>
        <sz val="11"/>
        <color indexed="8"/>
        <rFont val="Times New Roman"/>
        <family val="1"/>
      </rPr>
      <t xml:space="preserve"> (КГУП "Примтеплоэнерго" - отопление).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</si>
  <si>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>Кредиторская задолженность (1 069 497,12 руб.):</t>
    </r>
    <r>
      <rPr>
        <sz val="11"/>
        <color indexed="8"/>
        <rFont val="Times New Roman"/>
        <family val="1"/>
      </rPr>
      <t xml:space="preserve"> выплаты  по заработной плате - </t>
    </r>
    <r>
      <rPr>
        <b/>
        <sz val="11"/>
        <color indexed="8"/>
        <rFont val="Times New Roman"/>
        <family val="1"/>
      </rPr>
      <t>708 985,11 руб.</t>
    </r>
    <r>
      <rPr>
        <sz val="11"/>
        <color indexed="8"/>
        <rFont val="Times New Roman"/>
        <family val="1"/>
      </rPr>
      <t xml:space="preserve">; пособие по сокращепнию - </t>
    </r>
    <r>
      <rPr>
        <b/>
        <sz val="11"/>
        <color indexed="8"/>
        <rFont val="Times New Roman"/>
        <family val="1"/>
      </rPr>
      <t>28 390,12 руб</t>
    </r>
    <r>
      <rPr>
        <sz val="11"/>
        <color indexed="8"/>
        <rFont val="Times New Roman"/>
        <family val="1"/>
      </rPr>
      <t xml:space="preserve">.; прочие выплаты - </t>
    </r>
    <r>
      <rPr>
        <b/>
        <sz val="11"/>
        <color indexed="8"/>
        <rFont val="Times New Roman"/>
        <family val="1"/>
      </rPr>
      <t>18 917,20 руб</t>
    </r>
    <r>
      <rPr>
        <sz val="11"/>
        <color indexed="8"/>
        <rFont val="Times New Roman"/>
        <family val="1"/>
      </rPr>
      <t xml:space="preserve">. (возмещение командировочных расходов); услуги связи - </t>
    </r>
    <r>
      <rPr>
        <b/>
        <sz val="11"/>
        <color indexed="8"/>
        <rFont val="Times New Roman"/>
        <family val="1"/>
      </rPr>
      <t>696,64 руб.</t>
    </r>
    <r>
      <rPr>
        <sz val="11"/>
        <color indexed="8"/>
        <rFont val="Times New Roman"/>
        <family val="1"/>
      </rPr>
      <t xml:space="preserve">; прочие услуги (оплата по договорам гражданско - правового характера) - </t>
    </r>
    <r>
      <rPr>
        <b/>
        <sz val="11"/>
        <color indexed="8"/>
        <rFont val="Times New Roman"/>
        <family val="1"/>
      </rPr>
      <t>212 507,64 руб.</t>
    </r>
    <r>
      <rPr>
        <sz val="11"/>
        <color indexed="8"/>
        <rFont val="Times New Roman"/>
        <family val="1"/>
      </rPr>
      <t xml:space="preserve">; прочие расходы - </t>
    </r>
    <r>
      <rPr>
        <b/>
        <sz val="11"/>
        <color indexed="8"/>
        <rFont val="Times New Roman"/>
        <family val="1"/>
      </rPr>
      <t>100 000,41 руб</t>
    </r>
    <r>
      <rPr>
        <sz val="11"/>
        <color indexed="8"/>
        <rFont val="Times New Roman"/>
        <family val="1"/>
      </rPr>
      <t xml:space="preserve">. (оплата пеней и штрафов).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За счет средств краевого бюджета (806 965,85 руб.)</t>
    </r>
    <r>
      <rPr>
        <sz val="11"/>
        <color indexed="8"/>
        <rFont val="Times New Roman"/>
        <family val="1"/>
      </rPr>
      <t xml:space="preserve">: организация питания в пришкольных лагерях - </t>
    </r>
    <r>
      <rPr>
        <b/>
        <sz val="11"/>
        <color indexed="8"/>
        <rFont val="Times New Roman"/>
        <family val="1"/>
      </rPr>
      <t>798 965,85 руб.</t>
    </r>
    <r>
      <rPr>
        <sz val="11"/>
        <color indexed="8"/>
        <rFont val="Times New Roman"/>
        <family val="1"/>
      </rPr>
      <t xml:space="preserve"> ; компенсация за путевки в оздоровительные детские учреждения - </t>
    </r>
    <r>
      <rPr>
        <b/>
        <sz val="11"/>
        <color indexed="8"/>
        <rFont val="Times New Roman"/>
        <family val="1"/>
      </rPr>
      <t>8 000,00 руб..</t>
    </r>
    <r>
      <rPr>
        <sz val="11"/>
        <color indexed="8"/>
        <rFont val="Times New Roman"/>
        <family val="1"/>
      </rPr>
      <t xml:space="preserve">   </t>
    </r>
  </si>
  <si>
    <r>
      <rPr>
        <b/>
        <sz val="11"/>
        <color indexed="8"/>
        <rFont val="Times New Roman"/>
        <family val="1"/>
      </rPr>
      <t xml:space="preserve">Организация и проведение социально-значимых культурно-массовых мероприятий  МБУ «МРДК» - исполнено 35 625,63 руб.: </t>
    </r>
    <r>
      <rPr>
        <sz val="11"/>
        <color indexed="8"/>
        <rFont val="Times New Roman"/>
        <family val="1"/>
      </rPr>
      <t xml:space="preserve">расходы на подготовку и проведение "народного крещенского гуляния" (приобретение ГСМ, изготовление лестницы, обустройство купели-13 600,00  руб.;  Расходы на подготовку и проведение "проводы Масленницы" (приобретение ГСМ, приобретение кондитерских изделий, материалов для оформления сцены, поощрение участников мероприятия)-7 150,00  руб.; Расходы на поездку деллигации женщин ЯМР в г.Владивосток в Мариинский театр (ГСМ)-7 131,00 руб.; Расходы на подготовку и проведение мероприятий посвященных 74 годовщине Победы в ВОВ ( приобретение ткани, фанеры, ГСМ)-7 744,63  руб.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Расходы на обеспечение деятельности (оказание  услуг,выполнение работ) МБУ «МРДК»- исполнено 4 424 276,94 руб. : </t>
    </r>
    <r>
      <rPr>
        <sz val="11"/>
        <color indexed="8"/>
        <rFont val="Times New Roman"/>
        <family val="1"/>
      </rPr>
      <t xml:space="preserve">заработная плата, начисление на оплату труда-  2 629 799,14 руб., услуги связи, транспортные услуги (оплата по договору ГПХ) - 789 541,46 руб., коммунальные услуги(электроэнергия),оплата  договоров ГПХ (вахтёры, электрика), уборка помещений, уборка территории, обслуживание узла учета тепловой энерги- 983 332,92 руб.; налог на имущество- 241 руб., уплата  по исполниельным листам, пеней, штрафов- 21 362,42 руб.                    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Расходы на погашение просроченной кредиторской задолженности МБУ «МРДК»- исполнено1 511 996,27 руб. :  </t>
    </r>
    <r>
      <rPr>
        <sz val="11"/>
        <color indexed="8"/>
        <rFont val="Times New Roman"/>
        <family val="1"/>
      </rPr>
      <t xml:space="preserve">взносы по обязательному социальному страхованию на выплаты по оплате труда и иыне выплаты работникам учреждений- 594 578,45 руб., коммунальные услуги (теплоэнергия)- 917 417,82 руб.   </t>
    </r>
    <r>
      <rPr>
        <b/>
        <sz val="11"/>
        <color indexed="8"/>
        <rFont val="Times New Roman"/>
        <family val="1"/>
      </rPr>
      <t xml:space="preserve">
Расходы на обеспечение деятельности (оказание  услуг,выполнение работ) МБУДО "ЯДШИ"- исполнено 4 029 059,20 руб.: </t>
    </r>
    <r>
      <rPr>
        <sz val="11"/>
        <color indexed="8"/>
        <rFont val="Times New Roman"/>
        <family val="1"/>
      </rPr>
      <t xml:space="preserve">заработная плата и  начисление на оплату труда-  3 741 389,81 руб., коммунальные услуги(теплоэнергия)- 196 683,07 руб., обслуживание узла учета тепловой энергии-45 000,00 руб.;  налог на имущество-169 ,00 руб. уплата  по исполниельным листам, пеней, штрафов- 45 817,32руб.,                                        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Расходы на погашение просроченной кредиторской задолженности МБУДО "ЯДШИ"- исполнено1 790 858,05 руб.:  </t>
    </r>
    <r>
      <rPr>
        <sz val="11"/>
        <color indexed="8"/>
        <rFont val="Times New Roman"/>
        <family val="1"/>
      </rPr>
      <t xml:space="preserve">взносы по обязательному социальному страхованию на выплаты по оплате труда и иыне выплаты работникам учреждений- 1 298 406,81 руб., коммунальные услуги (теплоэнергия)- 492 451,24 руб.  </t>
    </r>
    <r>
      <rPr>
        <b/>
        <sz val="11"/>
        <color indexed="8"/>
        <rFont val="Times New Roman"/>
        <family val="1"/>
      </rPr>
      <t xml:space="preserve">
Расходы на обеспечение деятельности (оказание  услуг,выполнение работ )Музей  исполнено 208 034,92 руб.</t>
    </r>
    <r>
      <rPr>
        <sz val="11"/>
        <color indexed="8"/>
        <rFont val="Times New Roman"/>
        <family val="1"/>
      </rPr>
      <t xml:space="preserve"> - заработная плата взносы по обязательному социальному страхованию 161 354,68 руб., коммунальные услуги 45 365,43 руб., пени за несвоевременное оплату по страх.взносам-1 314,81 руб.</t>
    </r>
  </si>
  <si>
    <r>
      <t xml:space="preserve">Расходы на обеспечение деятельности (оказание услуг, выполнение работ ) МКУ "МБ" -  исполнено 2 778 603,45 руб.: </t>
    </r>
    <r>
      <rPr>
        <sz val="11"/>
        <color indexed="8"/>
        <rFont val="Times New Roman"/>
        <family val="1"/>
      </rPr>
      <t xml:space="preserve">заработная плата и взносы по обязательному социальному страхованию на выплаты по оплате труда - 2 345 405,87 руб., коммунальные услуги, услуги связи - 328 356,76 руб., работы по содержанию имущества, прочие работы (услуги нотариуса) - 51 281,96 руб.;  увеличение стоимости материальных запасов - 10 427,86 руб.  уплата налогов, пеней, штрафов, платежей, оплата налога на имущество, госпошлина - 43 131 руб..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Расходы на подписку периодических изданий на 2 полугодие 2019г. МКУ "МБ" исполнено 13 350,67 руб. 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</si>
</sst>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8" fillId="0" borderId="0" xfId="0" applyFont="1" applyBorder="1" applyAlignment="1">
      <alignment horizontal="center" wrapText="1"/>
    </xf>
    <xf numFmtId="0" fontId="10" fillId="0" borderId="0" xfId="0" applyNumberFormat="1" applyFont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left" vertical="top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7" fillId="0" borderId="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left" vertical="top" wrapText="1"/>
    </xf>
    <xf numFmtId="2" fontId="8" fillId="0" borderId="3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2" fontId="12" fillId="0" borderId="6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left" vertical="top" wrapText="1"/>
    </xf>
    <xf numFmtId="0" fontId="15" fillId="0" borderId="5" xfId="0" applyNumberFormat="1" applyFont="1" applyFill="1" applyBorder="1" applyAlignment="1">
      <alignment horizontal="left" vertical="top" wrapText="1"/>
    </xf>
    <xf numFmtId="0" fontId="0" fillId="0" borderId="6" xfId="0" applyBorder="1"/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left" vertical="top" wrapText="1"/>
    </xf>
    <xf numFmtId="2" fontId="13" fillId="0" borderId="6" xfId="0" applyNumberFormat="1" applyFont="1" applyFill="1" applyBorder="1" applyAlignment="1">
      <alignment horizontal="left" vertical="top" wrapText="1"/>
    </xf>
    <xf numFmtId="2" fontId="13" fillId="0" borderId="5" xfId="0" applyNumberFormat="1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5"/>
  <sheetViews>
    <sheetView tabSelected="1" view="pageBreakPreview" zoomScale="71" zoomScaleSheetLayoutView="71" workbookViewId="0" topLeftCell="A230">
      <selection activeCell="C286" sqref="C286:C290"/>
    </sheetView>
  </sheetViews>
  <sheetFormatPr defaultColWidth="9.140625" defaultRowHeight="15"/>
  <cols>
    <col min="1" max="1" width="1.7109375" style="1" customWidth="1"/>
    <col min="2" max="2" width="12.00390625" style="5" customWidth="1"/>
    <col min="3" max="3" width="20.28125" style="5" customWidth="1"/>
    <col min="4" max="4" width="13.421875" style="5" customWidth="1"/>
    <col min="5" max="5" width="15.8515625" style="5" customWidth="1"/>
    <col min="6" max="6" width="15.421875" style="5" customWidth="1"/>
    <col min="7" max="7" width="8.7109375" style="5" customWidth="1"/>
    <col min="8" max="8" width="155.140625" style="9" customWidth="1"/>
    <col min="9" max="9" width="88.00390625" style="1" customWidth="1"/>
    <col min="10" max="16384" width="9.140625" style="1" customWidth="1"/>
  </cols>
  <sheetData>
    <row r="1" spans="8:15" ht="18.75">
      <c r="H1" s="15" t="s">
        <v>74</v>
      </c>
      <c r="I1" s="15"/>
      <c r="J1" s="15"/>
      <c r="K1" s="15"/>
      <c r="L1" s="15"/>
      <c r="M1" s="16"/>
      <c r="N1" s="16"/>
      <c r="O1" s="16"/>
    </row>
    <row r="2" spans="1:8" ht="34.5" customHeight="1">
      <c r="A2" s="104" t="s">
        <v>93</v>
      </c>
      <c r="B2" s="104"/>
      <c r="C2" s="104"/>
      <c r="D2" s="104"/>
      <c r="E2" s="104"/>
      <c r="F2" s="105"/>
      <c r="G2" s="105"/>
      <c r="H2" s="105"/>
    </row>
    <row r="3" spans="1:8" ht="15">
      <c r="A3" s="106"/>
      <c r="B3" s="107"/>
      <c r="C3" s="107"/>
      <c r="D3" s="107"/>
      <c r="E3" s="107"/>
      <c r="F3" s="108"/>
      <c r="G3" s="108"/>
      <c r="H3" s="108"/>
    </row>
    <row r="4" spans="1:8" ht="63.75" customHeight="1">
      <c r="A4" s="18"/>
      <c r="B4" s="20" t="s">
        <v>4</v>
      </c>
      <c r="C4" s="20" t="s">
        <v>6</v>
      </c>
      <c r="D4" s="20" t="s">
        <v>15</v>
      </c>
      <c r="E4" s="20" t="s">
        <v>9</v>
      </c>
      <c r="F4" s="20" t="s">
        <v>92</v>
      </c>
      <c r="G4" s="20" t="s">
        <v>11</v>
      </c>
      <c r="H4" s="21" t="s">
        <v>10</v>
      </c>
    </row>
    <row r="5" spans="1:8" ht="12.75" customHeight="1">
      <c r="A5" s="3"/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</row>
    <row r="6" spans="1:8" ht="15">
      <c r="A6" s="3"/>
      <c r="B6" s="66" t="s">
        <v>5</v>
      </c>
      <c r="C6" s="66" t="s">
        <v>50</v>
      </c>
      <c r="D6" s="23" t="s">
        <v>3</v>
      </c>
      <c r="E6" s="24">
        <f>E7+E8</f>
        <v>324880251.09000003</v>
      </c>
      <c r="F6" s="24">
        <f>F7+F8</f>
        <v>155166443.6</v>
      </c>
      <c r="G6" s="24">
        <f>F6/E6*100</f>
        <v>47.76111908292479</v>
      </c>
      <c r="H6" s="61"/>
    </row>
    <row r="7" spans="1:8" ht="30">
      <c r="A7" s="3"/>
      <c r="B7" s="67"/>
      <c r="C7" s="67"/>
      <c r="D7" s="25" t="s">
        <v>12</v>
      </c>
      <c r="E7" s="24">
        <f>E12+E18+E25+E32</f>
        <v>107906000</v>
      </c>
      <c r="F7" s="24">
        <f>F12+F18+F25+F32</f>
        <v>54404806.150000006</v>
      </c>
      <c r="G7" s="24">
        <f aca="true" t="shared" si="0" ref="G7:G13">F7/E7*100</f>
        <v>50.41870345485886</v>
      </c>
      <c r="H7" s="52"/>
    </row>
    <row r="8" spans="1:8" ht="30">
      <c r="A8" s="3"/>
      <c r="B8" s="67"/>
      <c r="C8" s="67"/>
      <c r="D8" s="25" t="s">
        <v>13</v>
      </c>
      <c r="E8" s="24">
        <f>E13+E19+E26</f>
        <v>216974251.09</v>
      </c>
      <c r="F8" s="24">
        <f>F13+F19+F26</f>
        <v>100761637.44999999</v>
      </c>
      <c r="G8" s="24">
        <f t="shared" si="0"/>
        <v>46.439444746927364</v>
      </c>
      <c r="H8" s="52"/>
    </row>
    <row r="9" spans="1:8" ht="30">
      <c r="A9" s="3"/>
      <c r="B9" s="67"/>
      <c r="C9" s="67"/>
      <c r="D9" s="25" t="s">
        <v>7</v>
      </c>
      <c r="E9" s="24">
        <v>0</v>
      </c>
      <c r="F9" s="24">
        <v>0</v>
      </c>
      <c r="G9" s="24">
        <v>0</v>
      </c>
      <c r="H9" s="52"/>
    </row>
    <row r="10" spans="1:8" ht="30">
      <c r="A10" s="3"/>
      <c r="B10" s="68"/>
      <c r="C10" s="68"/>
      <c r="D10" s="25" t="s">
        <v>8</v>
      </c>
      <c r="E10" s="24" t="s">
        <v>14</v>
      </c>
      <c r="F10" s="24" t="s">
        <v>14</v>
      </c>
      <c r="G10" s="24"/>
      <c r="H10" s="52"/>
    </row>
    <row r="11" spans="1:9" ht="15">
      <c r="A11" s="18"/>
      <c r="B11" s="89" t="s">
        <v>16</v>
      </c>
      <c r="C11" s="49" t="s">
        <v>49</v>
      </c>
      <c r="D11" s="23" t="s">
        <v>3</v>
      </c>
      <c r="E11" s="24">
        <f>E12+E13</f>
        <v>76558064.69</v>
      </c>
      <c r="F11" s="24">
        <f>F12+F13</f>
        <v>29603867.47</v>
      </c>
      <c r="G11" s="26">
        <f t="shared" si="0"/>
        <v>38.6685159687257</v>
      </c>
      <c r="H11" s="61" t="s">
        <v>94</v>
      </c>
      <c r="I11" s="64"/>
    </row>
    <row r="12" spans="1:9" ht="30">
      <c r="A12" s="18"/>
      <c r="B12" s="90"/>
      <c r="C12" s="50"/>
      <c r="D12" s="25" t="s">
        <v>12</v>
      </c>
      <c r="E12" s="24">
        <v>24313000</v>
      </c>
      <c r="F12" s="24">
        <v>10484567.47</v>
      </c>
      <c r="G12" s="26">
        <f t="shared" si="0"/>
        <v>43.12329811212109</v>
      </c>
      <c r="H12" s="52"/>
      <c r="I12" s="64"/>
    </row>
    <row r="13" spans="1:9" ht="30">
      <c r="A13" s="18"/>
      <c r="B13" s="90"/>
      <c r="C13" s="50"/>
      <c r="D13" s="25" t="s">
        <v>13</v>
      </c>
      <c r="E13" s="24">
        <v>52245064.69</v>
      </c>
      <c r="F13" s="24">
        <v>19119300</v>
      </c>
      <c r="G13" s="26">
        <f t="shared" si="0"/>
        <v>36.59541836811916</v>
      </c>
      <c r="H13" s="52"/>
      <c r="I13" s="64"/>
    </row>
    <row r="14" spans="1:9" ht="30">
      <c r="A14" s="18"/>
      <c r="B14" s="90"/>
      <c r="C14" s="50"/>
      <c r="D14" s="25" t="s">
        <v>7</v>
      </c>
      <c r="E14" s="24" t="s">
        <v>14</v>
      </c>
      <c r="F14" s="24" t="s">
        <v>14</v>
      </c>
      <c r="G14" s="24" t="s">
        <v>14</v>
      </c>
      <c r="H14" s="52"/>
      <c r="I14" s="64"/>
    </row>
    <row r="15" spans="1:9" ht="58.5" customHeight="1">
      <c r="A15" s="18"/>
      <c r="B15" s="90"/>
      <c r="C15" s="50"/>
      <c r="D15" s="53" t="s">
        <v>8</v>
      </c>
      <c r="E15" s="111" t="s">
        <v>14</v>
      </c>
      <c r="F15" s="111" t="s">
        <v>14</v>
      </c>
      <c r="G15" s="109" t="s">
        <v>14</v>
      </c>
      <c r="H15" s="52"/>
      <c r="I15" s="64"/>
    </row>
    <row r="16" spans="1:9" ht="114" customHeight="1">
      <c r="A16" s="18"/>
      <c r="B16" s="91"/>
      <c r="C16" s="51"/>
      <c r="D16" s="98"/>
      <c r="E16" s="112"/>
      <c r="F16" s="112"/>
      <c r="G16" s="110"/>
      <c r="H16" s="27" t="s">
        <v>95</v>
      </c>
      <c r="I16" s="11"/>
    </row>
    <row r="17" spans="1:12" ht="15">
      <c r="A17" s="18"/>
      <c r="B17" s="49" t="s">
        <v>44</v>
      </c>
      <c r="C17" s="49" t="s">
        <v>48</v>
      </c>
      <c r="D17" s="23" t="s">
        <v>3</v>
      </c>
      <c r="E17" s="24">
        <f>E18+E19</f>
        <v>217123128.4</v>
      </c>
      <c r="F17" s="24">
        <f>F18+F19</f>
        <v>107214489.39999999</v>
      </c>
      <c r="G17" s="26">
        <f>F17/E17*100</f>
        <v>49.379580236372455</v>
      </c>
      <c r="H17" s="86" t="s">
        <v>96</v>
      </c>
      <c r="I17" s="62"/>
      <c r="J17" s="13"/>
      <c r="K17" s="13"/>
      <c r="L17" s="13"/>
    </row>
    <row r="18" spans="1:12" ht="30">
      <c r="A18" s="18"/>
      <c r="B18" s="50"/>
      <c r="C18" s="50"/>
      <c r="D18" s="25" t="s">
        <v>12</v>
      </c>
      <c r="E18" s="24">
        <v>54287000</v>
      </c>
      <c r="F18" s="24">
        <v>26379117.8</v>
      </c>
      <c r="G18" s="26">
        <f>F18/E18*100</f>
        <v>48.59196087461087</v>
      </c>
      <c r="H18" s="87"/>
      <c r="I18" s="62"/>
      <c r="J18" s="13"/>
      <c r="K18" s="13"/>
      <c r="L18" s="13"/>
    </row>
    <row r="19" spans="1:12" ht="30">
      <c r="A19" s="18"/>
      <c r="B19" s="50"/>
      <c r="C19" s="50"/>
      <c r="D19" s="25" t="s">
        <v>13</v>
      </c>
      <c r="E19" s="24">
        <v>162836128.4</v>
      </c>
      <c r="F19" s="24">
        <v>80835371.6</v>
      </c>
      <c r="G19" s="26">
        <f>F19/E19*100</f>
        <v>49.64216012396914</v>
      </c>
      <c r="H19" s="87"/>
      <c r="I19" s="62"/>
      <c r="J19" s="13"/>
      <c r="K19" s="13"/>
      <c r="L19" s="13"/>
    </row>
    <row r="20" spans="1:12" ht="30">
      <c r="A20" s="18"/>
      <c r="B20" s="50"/>
      <c r="C20" s="50"/>
      <c r="D20" s="25" t="s">
        <v>7</v>
      </c>
      <c r="E20" s="24" t="s">
        <v>14</v>
      </c>
      <c r="F20" s="24" t="s">
        <v>14</v>
      </c>
      <c r="G20" s="26" t="s">
        <v>14</v>
      </c>
      <c r="H20" s="87"/>
      <c r="I20" s="62"/>
      <c r="J20" s="13"/>
      <c r="K20" s="13"/>
      <c r="L20" s="13"/>
    </row>
    <row r="21" spans="1:12" ht="111" customHeight="1">
      <c r="A21" s="18"/>
      <c r="B21" s="50"/>
      <c r="C21" s="50"/>
      <c r="D21" s="53" t="s">
        <v>8</v>
      </c>
      <c r="E21" s="111" t="s">
        <v>14</v>
      </c>
      <c r="F21" s="111" t="s">
        <v>14</v>
      </c>
      <c r="G21" s="111" t="s">
        <v>14</v>
      </c>
      <c r="H21" s="87"/>
      <c r="I21" s="62"/>
      <c r="J21" s="13"/>
      <c r="K21" s="13"/>
      <c r="L21" s="13"/>
    </row>
    <row r="22" spans="1:9" ht="15">
      <c r="A22" s="18"/>
      <c r="B22" s="28"/>
      <c r="C22" s="28"/>
      <c r="D22" s="97"/>
      <c r="E22" s="120"/>
      <c r="F22" s="120"/>
      <c r="G22" s="119"/>
      <c r="H22" s="114" t="s">
        <v>97</v>
      </c>
      <c r="I22" s="11"/>
    </row>
    <row r="23" spans="1:9" ht="46.5" customHeight="1">
      <c r="A23" s="18"/>
      <c r="B23" s="29"/>
      <c r="C23" s="29"/>
      <c r="D23" s="98"/>
      <c r="E23" s="112"/>
      <c r="F23" s="112"/>
      <c r="G23" s="110"/>
      <c r="H23" s="115"/>
      <c r="I23" s="11"/>
    </row>
    <row r="24" spans="1:9" ht="15.75" customHeight="1">
      <c r="A24" s="18"/>
      <c r="B24" s="49" t="s">
        <v>17</v>
      </c>
      <c r="C24" s="49" t="s">
        <v>47</v>
      </c>
      <c r="D24" s="23" t="s">
        <v>3</v>
      </c>
      <c r="E24" s="24">
        <f>E25+E26</f>
        <v>19739058</v>
      </c>
      <c r="F24" s="24">
        <f>F25+F26</f>
        <v>11417511.75</v>
      </c>
      <c r="G24" s="26">
        <f>F24/E24*100</f>
        <v>57.84223213691353</v>
      </c>
      <c r="H24" s="52" t="s">
        <v>118</v>
      </c>
      <c r="I24" s="64"/>
    </row>
    <row r="25" spans="1:9" ht="30">
      <c r="A25" s="18"/>
      <c r="B25" s="116"/>
      <c r="C25" s="116"/>
      <c r="D25" s="25" t="s">
        <v>12</v>
      </c>
      <c r="E25" s="24">
        <v>17846000</v>
      </c>
      <c r="F25" s="24">
        <v>10610545.9</v>
      </c>
      <c r="G25" s="26">
        <f>F25/E25*100</f>
        <v>59.456157682393815</v>
      </c>
      <c r="H25" s="52"/>
      <c r="I25" s="64"/>
    </row>
    <row r="26" spans="1:9" ht="30">
      <c r="A26" s="18"/>
      <c r="B26" s="116"/>
      <c r="C26" s="116"/>
      <c r="D26" s="25" t="s">
        <v>13</v>
      </c>
      <c r="E26" s="24">
        <v>1893058</v>
      </c>
      <c r="F26" s="24">
        <v>806965.85</v>
      </c>
      <c r="G26" s="26">
        <f>F26/E26*100</f>
        <v>42.62763475815321</v>
      </c>
      <c r="H26" s="52"/>
      <c r="I26" s="64"/>
    </row>
    <row r="27" spans="1:12" ht="15">
      <c r="A27" s="18"/>
      <c r="B27" s="116"/>
      <c r="C27" s="116"/>
      <c r="D27" s="53" t="s">
        <v>7</v>
      </c>
      <c r="E27" s="111" t="s">
        <v>14</v>
      </c>
      <c r="F27" s="111" t="s">
        <v>14</v>
      </c>
      <c r="G27" s="109" t="s">
        <v>14</v>
      </c>
      <c r="H27" s="52"/>
      <c r="I27" s="64"/>
      <c r="L27" s="6"/>
    </row>
    <row r="28" spans="1:9" ht="15">
      <c r="A28" s="18"/>
      <c r="B28" s="116"/>
      <c r="C28" s="116"/>
      <c r="D28" s="98"/>
      <c r="E28" s="112"/>
      <c r="F28" s="112"/>
      <c r="G28" s="110"/>
      <c r="H28" s="52"/>
      <c r="I28" s="64"/>
    </row>
    <row r="29" spans="1:9" ht="30.75" customHeight="1">
      <c r="A29" s="18"/>
      <c r="B29" s="116"/>
      <c r="C29" s="116"/>
      <c r="D29" s="30" t="s">
        <v>8</v>
      </c>
      <c r="E29" s="31" t="s">
        <v>14</v>
      </c>
      <c r="F29" s="31" t="s">
        <v>14</v>
      </c>
      <c r="G29" s="32" t="s">
        <v>14</v>
      </c>
      <c r="H29" s="52"/>
      <c r="I29" s="64"/>
    </row>
    <row r="30" spans="1:9" ht="79.5" customHeight="1">
      <c r="A30" s="18"/>
      <c r="B30" s="41"/>
      <c r="C30" s="41"/>
      <c r="D30" s="30"/>
      <c r="E30" s="31"/>
      <c r="F30" s="31"/>
      <c r="G30" s="32"/>
      <c r="H30" s="38" t="s">
        <v>119</v>
      </c>
      <c r="I30" s="19"/>
    </row>
    <row r="31" spans="1:9" ht="15">
      <c r="A31" s="18"/>
      <c r="B31" s="49" t="s">
        <v>18</v>
      </c>
      <c r="C31" s="49" t="s">
        <v>23</v>
      </c>
      <c r="D31" s="23" t="s">
        <v>3</v>
      </c>
      <c r="E31" s="33">
        <f>E32</f>
        <v>11460000</v>
      </c>
      <c r="F31" s="33">
        <f>F32</f>
        <v>6930574.98</v>
      </c>
      <c r="G31" s="34">
        <f>F31/E31*100</f>
        <v>60.47622146596859</v>
      </c>
      <c r="H31" s="61" t="s">
        <v>98</v>
      </c>
      <c r="I31" s="113"/>
    </row>
    <row r="32" spans="1:9" ht="30">
      <c r="A32" s="18"/>
      <c r="B32" s="50"/>
      <c r="C32" s="50"/>
      <c r="D32" s="25" t="s">
        <v>12</v>
      </c>
      <c r="E32" s="33">
        <v>11460000</v>
      </c>
      <c r="F32" s="33">
        <v>6930574.98</v>
      </c>
      <c r="G32" s="34">
        <f>F32/E32*100</f>
        <v>60.47622146596859</v>
      </c>
      <c r="H32" s="52"/>
      <c r="I32" s="113"/>
    </row>
    <row r="33" spans="1:9" ht="30">
      <c r="A33" s="18"/>
      <c r="B33" s="50"/>
      <c r="C33" s="50"/>
      <c r="D33" s="25" t="s">
        <v>13</v>
      </c>
      <c r="E33" s="24" t="s">
        <v>14</v>
      </c>
      <c r="F33" s="24" t="s">
        <v>14</v>
      </c>
      <c r="G33" s="24" t="s">
        <v>14</v>
      </c>
      <c r="H33" s="52"/>
      <c r="I33" s="113"/>
    </row>
    <row r="34" spans="1:9" ht="30">
      <c r="A34" s="18"/>
      <c r="B34" s="50"/>
      <c r="C34" s="50"/>
      <c r="D34" s="25" t="s">
        <v>7</v>
      </c>
      <c r="E34" s="24" t="s">
        <v>14</v>
      </c>
      <c r="F34" s="24" t="s">
        <v>14</v>
      </c>
      <c r="G34" s="24" t="s">
        <v>14</v>
      </c>
      <c r="H34" s="52"/>
      <c r="I34" s="113"/>
    </row>
    <row r="35" spans="1:9" ht="30">
      <c r="A35" s="18"/>
      <c r="B35" s="51"/>
      <c r="C35" s="51"/>
      <c r="D35" s="25" t="s">
        <v>8</v>
      </c>
      <c r="E35" s="24" t="s">
        <v>14</v>
      </c>
      <c r="F35" s="24" t="s">
        <v>14</v>
      </c>
      <c r="G35" s="24" t="s">
        <v>14</v>
      </c>
      <c r="H35" s="57"/>
      <c r="I35" s="113"/>
    </row>
    <row r="36" spans="1:8" ht="15">
      <c r="A36" s="3"/>
      <c r="B36" s="66" t="s">
        <v>5</v>
      </c>
      <c r="C36" s="66" t="s">
        <v>55</v>
      </c>
      <c r="D36" s="23" t="s">
        <v>3</v>
      </c>
      <c r="E36" s="24">
        <f>E41+E46+E56+E51</f>
        <v>5146000</v>
      </c>
      <c r="F36" s="24">
        <f>F41+F46+F56+F51</f>
        <v>1974817.88</v>
      </c>
      <c r="G36" s="24">
        <f>F36/E36*100</f>
        <v>38.37578468713564</v>
      </c>
      <c r="H36" s="100"/>
    </row>
    <row r="37" spans="1:8" ht="30">
      <c r="A37" s="3"/>
      <c r="B37" s="67"/>
      <c r="C37" s="67"/>
      <c r="D37" s="25" t="s">
        <v>12</v>
      </c>
      <c r="E37" s="24">
        <f>E42+E47+E52</f>
        <v>2580000</v>
      </c>
      <c r="F37" s="24">
        <f>F42+F47+F52</f>
        <v>1204106.81</v>
      </c>
      <c r="G37" s="24">
        <f>F37/E37*100</f>
        <v>46.67080658914729</v>
      </c>
      <c r="H37" s="47"/>
    </row>
    <row r="38" spans="1:8" ht="30">
      <c r="A38" s="3"/>
      <c r="B38" s="67"/>
      <c r="C38" s="67"/>
      <c r="D38" s="25" t="s">
        <v>13</v>
      </c>
      <c r="E38" s="24">
        <f>E58</f>
        <v>2566000</v>
      </c>
      <c r="F38" s="24">
        <f>F58</f>
        <v>770711.07</v>
      </c>
      <c r="G38" s="24">
        <f>F38/E38*100</f>
        <v>30.035505455962586</v>
      </c>
      <c r="H38" s="47"/>
    </row>
    <row r="39" spans="1:8" ht="30">
      <c r="A39" s="3"/>
      <c r="B39" s="67"/>
      <c r="C39" s="67"/>
      <c r="D39" s="25" t="s">
        <v>7</v>
      </c>
      <c r="E39" s="24">
        <v>0</v>
      </c>
      <c r="F39" s="24">
        <v>0</v>
      </c>
      <c r="G39" s="24">
        <v>0</v>
      </c>
      <c r="H39" s="47"/>
    </row>
    <row r="40" spans="1:8" ht="30">
      <c r="A40" s="3"/>
      <c r="B40" s="68"/>
      <c r="C40" s="68"/>
      <c r="D40" s="25" t="s">
        <v>8</v>
      </c>
      <c r="E40" s="24" t="s">
        <v>14</v>
      </c>
      <c r="F40" s="24" t="s">
        <v>14</v>
      </c>
      <c r="G40" s="24" t="s">
        <v>14</v>
      </c>
      <c r="H40" s="48"/>
    </row>
    <row r="41" spans="1:8" ht="15">
      <c r="A41" s="3"/>
      <c r="B41" s="49" t="s">
        <v>86</v>
      </c>
      <c r="C41" s="49" t="s">
        <v>89</v>
      </c>
      <c r="D41" s="23" t="s">
        <v>3</v>
      </c>
      <c r="E41" s="24">
        <f>E42</f>
        <v>30000</v>
      </c>
      <c r="F41" s="24">
        <v>0</v>
      </c>
      <c r="G41" s="24">
        <f>F41/E41*100</f>
        <v>0</v>
      </c>
      <c r="H41" s="61"/>
    </row>
    <row r="42" spans="1:8" ht="30">
      <c r="A42" s="3"/>
      <c r="B42" s="50"/>
      <c r="C42" s="50"/>
      <c r="D42" s="25" t="s">
        <v>12</v>
      </c>
      <c r="E42" s="24">
        <v>30000</v>
      </c>
      <c r="F42" s="24">
        <v>0</v>
      </c>
      <c r="G42" s="24">
        <f>F42/E42*100</f>
        <v>0</v>
      </c>
      <c r="H42" s="52"/>
    </row>
    <row r="43" spans="1:8" ht="30">
      <c r="A43" s="3"/>
      <c r="B43" s="50"/>
      <c r="C43" s="50"/>
      <c r="D43" s="25" t="s">
        <v>13</v>
      </c>
      <c r="E43" s="24" t="s">
        <v>14</v>
      </c>
      <c r="F43" s="24" t="s">
        <v>14</v>
      </c>
      <c r="G43" s="24" t="s">
        <v>14</v>
      </c>
      <c r="H43" s="52"/>
    </row>
    <row r="44" spans="1:8" ht="30">
      <c r="A44" s="3"/>
      <c r="B44" s="50"/>
      <c r="C44" s="50"/>
      <c r="D44" s="25" t="s">
        <v>7</v>
      </c>
      <c r="E44" s="24" t="s">
        <v>14</v>
      </c>
      <c r="F44" s="24" t="s">
        <v>14</v>
      </c>
      <c r="G44" s="24" t="s">
        <v>14</v>
      </c>
      <c r="H44" s="52"/>
    </row>
    <row r="45" spans="1:8" ht="30">
      <c r="A45" s="3"/>
      <c r="B45" s="51"/>
      <c r="C45" s="51"/>
      <c r="D45" s="25" t="s">
        <v>8</v>
      </c>
      <c r="E45" s="24" t="s">
        <v>14</v>
      </c>
      <c r="F45" s="24" t="s">
        <v>14</v>
      </c>
      <c r="G45" s="24" t="s">
        <v>14</v>
      </c>
      <c r="H45" s="57"/>
    </row>
    <row r="46" spans="1:8" ht="15">
      <c r="A46" s="3"/>
      <c r="B46" s="49" t="s">
        <v>87</v>
      </c>
      <c r="C46" s="49" t="s">
        <v>56</v>
      </c>
      <c r="D46" s="23" t="s">
        <v>3</v>
      </c>
      <c r="E46" s="24">
        <f>E47</f>
        <v>2430000</v>
      </c>
      <c r="F46" s="24">
        <f>F47</f>
        <v>1204106.81</v>
      </c>
      <c r="G46" s="24">
        <f>F46/E46*100</f>
        <v>49.55172057613169</v>
      </c>
      <c r="H46" s="61" t="s">
        <v>99</v>
      </c>
    </row>
    <row r="47" spans="1:8" ht="30">
      <c r="A47" s="3"/>
      <c r="B47" s="50"/>
      <c r="C47" s="50"/>
      <c r="D47" s="25" t="s">
        <v>12</v>
      </c>
      <c r="E47" s="24">
        <v>2430000</v>
      </c>
      <c r="F47" s="24">
        <v>1204106.81</v>
      </c>
      <c r="G47" s="24">
        <f aca="true" t="shared" si="1" ref="G47:G58">F47/E47*100</f>
        <v>49.55172057613169</v>
      </c>
      <c r="H47" s="52"/>
    </row>
    <row r="48" spans="1:8" ht="30">
      <c r="A48" s="3"/>
      <c r="B48" s="50"/>
      <c r="C48" s="50"/>
      <c r="D48" s="25" t="s">
        <v>13</v>
      </c>
      <c r="E48" s="24" t="s">
        <v>14</v>
      </c>
      <c r="F48" s="24" t="s">
        <v>14</v>
      </c>
      <c r="G48" s="24"/>
      <c r="H48" s="52"/>
    </row>
    <row r="49" spans="1:8" ht="30">
      <c r="A49" s="3"/>
      <c r="B49" s="50"/>
      <c r="C49" s="50"/>
      <c r="D49" s="25" t="s">
        <v>7</v>
      </c>
      <c r="E49" s="24" t="s">
        <v>14</v>
      </c>
      <c r="F49" s="24" t="s">
        <v>14</v>
      </c>
      <c r="G49" s="24"/>
      <c r="H49" s="52"/>
    </row>
    <row r="50" spans="1:8" ht="30">
      <c r="A50" s="3"/>
      <c r="B50" s="51"/>
      <c r="C50" s="51"/>
      <c r="D50" s="25" t="s">
        <v>8</v>
      </c>
      <c r="E50" s="24" t="s">
        <v>14</v>
      </c>
      <c r="F50" s="24" t="s">
        <v>14</v>
      </c>
      <c r="G50" s="24"/>
      <c r="H50" s="57"/>
    </row>
    <row r="51" spans="1:8" ht="15">
      <c r="A51" s="14"/>
      <c r="B51" s="49" t="s">
        <v>88</v>
      </c>
      <c r="C51" s="49" t="s">
        <v>90</v>
      </c>
      <c r="D51" s="23" t="s">
        <v>3</v>
      </c>
      <c r="E51" s="24">
        <f>E52</f>
        <v>120000</v>
      </c>
      <c r="F51" s="24">
        <f>F52</f>
        <v>0</v>
      </c>
      <c r="G51" s="24">
        <f aca="true" t="shared" si="2" ref="G51">F51/E51*100</f>
        <v>0</v>
      </c>
      <c r="H51" s="93"/>
    </row>
    <row r="52" spans="1:8" ht="30">
      <c r="A52" s="14"/>
      <c r="B52" s="50"/>
      <c r="C52" s="50"/>
      <c r="D52" s="25" t="s">
        <v>12</v>
      </c>
      <c r="E52" s="24">
        <v>120000</v>
      </c>
      <c r="F52" s="24">
        <v>0</v>
      </c>
      <c r="G52" s="24">
        <f aca="true" t="shared" si="3" ref="G52">F52/E52*100</f>
        <v>0</v>
      </c>
      <c r="H52" s="87"/>
    </row>
    <row r="53" spans="1:8" ht="30">
      <c r="A53" s="14"/>
      <c r="B53" s="50"/>
      <c r="C53" s="50"/>
      <c r="D53" s="25" t="s">
        <v>13</v>
      </c>
      <c r="E53" s="24" t="s">
        <v>14</v>
      </c>
      <c r="F53" s="24" t="s">
        <v>14</v>
      </c>
      <c r="G53" s="24"/>
      <c r="H53" s="87"/>
    </row>
    <row r="54" spans="1:8" ht="30">
      <c r="A54" s="14"/>
      <c r="B54" s="50"/>
      <c r="C54" s="50"/>
      <c r="D54" s="25" t="s">
        <v>7</v>
      </c>
      <c r="E54" s="24" t="s">
        <v>14</v>
      </c>
      <c r="F54" s="24" t="s">
        <v>14</v>
      </c>
      <c r="G54" s="24" t="s">
        <v>14</v>
      </c>
      <c r="H54" s="87"/>
    </row>
    <row r="55" spans="1:8" ht="30">
      <c r="A55" s="14"/>
      <c r="B55" s="51"/>
      <c r="C55" s="51"/>
      <c r="D55" s="25" t="s">
        <v>8</v>
      </c>
      <c r="E55" s="24" t="s">
        <v>14</v>
      </c>
      <c r="F55" s="24" t="s">
        <v>14</v>
      </c>
      <c r="G55" s="24" t="s">
        <v>14</v>
      </c>
      <c r="H55" s="88"/>
    </row>
    <row r="56" spans="1:8" ht="15">
      <c r="A56" s="3"/>
      <c r="B56" s="49" t="s">
        <v>2</v>
      </c>
      <c r="C56" s="49" t="s">
        <v>39</v>
      </c>
      <c r="D56" s="23" t="s">
        <v>3</v>
      </c>
      <c r="E56" s="24">
        <f>E58</f>
        <v>2566000</v>
      </c>
      <c r="F56" s="24">
        <f>F58</f>
        <v>770711.07</v>
      </c>
      <c r="G56" s="24">
        <f t="shared" si="1"/>
        <v>30.035505455962586</v>
      </c>
      <c r="H56" s="93" t="s">
        <v>100</v>
      </c>
    </row>
    <row r="57" spans="1:8" ht="30">
      <c r="A57" s="3"/>
      <c r="B57" s="50"/>
      <c r="C57" s="50"/>
      <c r="D57" s="25" t="s">
        <v>12</v>
      </c>
      <c r="E57" s="24" t="s">
        <v>14</v>
      </c>
      <c r="F57" s="24" t="s">
        <v>14</v>
      </c>
      <c r="G57" s="24"/>
      <c r="H57" s="87"/>
    </row>
    <row r="58" spans="1:8" ht="30">
      <c r="A58" s="3"/>
      <c r="B58" s="50"/>
      <c r="C58" s="50"/>
      <c r="D58" s="25" t="s">
        <v>13</v>
      </c>
      <c r="E58" s="24">
        <v>2566000</v>
      </c>
      <c r="F58" s="24">
        <v>770711.07</v>
      </c>
      <c r="G58" s="24">
        <f t="shared" si="1"/>
        <v>30.035505455962586</v>
      </c>
      <c r="H58" s="87"/>
    </row>
    <row r="59" spans="1:8" ht="30">
      <c r="A59" s="3"/>
      <c r="B59" s="50"/>
      <c r="C59" s="50"/>
      <c r="D59" s="25" t="s">
        <v>7</v>
      </c>
      <c r="E59" s="24" t="s">
        <v>14</v>
      </c>
      <c r="F59" s="24" t="s">
        <v>14</v>
      </c>
      <c r="G59" s="24" t="s">
        <v>14</v>
      </c>
      <c r="H59" s="87"/>
    </row>
    <row r="60" spans="1:8" ht="154.5" customHeight="1">
      <c r="A60" s="3"/>
      <c r="B60" s="51"/>
      <c r="C60" s="51"/>
      <c r="D60" s="25" t="s">
        <v>8</v>
      </c>
      <c r="E60" s="24" t="s">
        <v>14</v>
      </c>
      <c r="F60" s="24" t="s">
        <v>14</v>
      </c>
      <c r="G60" s="24" t="s">
        <v>14</v>
      </c>
      <c r="H60" s="88"/>
    </row>
    <row r="61" spans="1:8" ht="15">
      <c r="A61" s="3"/>
      <c r="B61" s="66" t="s">
        <v>5</v>
      </c>
      <c r="C61" s="66" t="s">
        <v>51</v>
      </c>
      <c r="D61" s="23" t="s">
        <v>3</v>
      </c>
      <c r="E61" s="24">
        <f>SUM(E62:E64)</f>
        <v>38025859.49</v>
      </c>
      <c r="F61" s="24">
        <f>SUM(F62:F64)</f>
        <v>16409407.139999999</v>
      </c>
      <c r="G61" s="24">
        <f>F61/E61*100</f>
        <v>43.1532840022073</v>
      </c>
      <c r="H61" s="100"/>
    </row>
    <row r="62" spans="1:8" ht="30">
      <c r="A62" s="3"/>
      <c r="B62" s="117"/>
      <c r="C62" s="117"/>
      <c r="D62" s="25" t="s">
        <v>12</v>
      </c>
      <c r="E62" s="24">
        <f>E67+E72+E77+E82</f>
        <v>30637000</v>
      </c>
      <c r="F62" s="24">
        <f>F67+F72+F77+F82</f>
        <v>16409407.139999999</v>
      </c>
      <c r="G62" s="24">
        <f>F62/E62*100</f>
        <v>53.56075053040441</v>
      </c>
      <c r="H62" s="47"/>
    </row>
    <row r="63" spans="1:8" ht="30">
      <c r="A63" s="3"/>
      <c r="B63" s="117"/>
      <c r="C63" s="117"/>
      <c r="D63" s="25" t="s">
        <v>13</v>
      </c>
      <c r="E63" s="24">
        <f>E68+E73</f>
        <v>2629909.04</v>
      </c>
      <c r="F63" s="24">
        <v>0</v>
      </c>
      <c r="G63" s="24">
        <v>0</v>
      </c>
      <c r="H63" s="47"/>
    </row>
    <row r="64" spans="1:8" ht="30">
      <c r="A64" s="3"/>
      <c r="B64" s="117"/>
      <c r="C64" s="117"/>
      <c r="D64" s="25" t="s">
        <v>7</v>
      </c>
      <c r="E64" s="24">
        <f>E69</f>
        <v>4758950.45</v>
      </c>
      <c r="F64" s="24">
        <v>0</v>
      </c>
      <c r="G64" s="24">
        <v>0</v>
      </c>
      <c r="H64" s="47"/>
    </row>
    <row r="65" spans="1:8" ht="30">
      <c r="A65" s="3"/>
      <c r="B65" s="118"/>
      <c r="C65" s="118"/>
      <c r="D65" s="25" t="s">
        <v>8</v>
      </c>
      <c r="E65" s="24" t="s">
        <v>14</v>
      </c>
      <c r="F65" s="24" t="s">
        <v>14</v>
      </c>
      <c r="G65" s="24" t="s">
        <v>14</v>
      </c>
      <c r="H65" s="48"/>
    </row>
    <row r="66" spans="1:9" ht="15">
      <c r="A66" s="3"/>
      <c r="B66" s="49" t="s">
        <v>20</v>
      </c>
      <c r="C66" s="49" t="s">
        <v>52</v>
      </c>
      <c r="D66" s="23" t="s">
        <v>3</v>
      </c>
      <c r="E66" s="24">
        <f>SUM(E67:E69)</f>
        <v>26674763.31</v>
      </c>
      <c r="F66" s="24">
        <f>F67</f>
        <v>11999851.01</v>
      </c>
      <c r="G66" s="24">
        <f>F66/E66*100</f>
        <v>44.98578251864534</v>
      </c>
      <c r="H66" s="61" t="s">
        <v>120</v>
      </c>
      <c r="I66" s="121"/>
    </row>
    <row r="67" spans="1:9" ht="30">
      <c r="A67" s="3"/>
      <c r="B67" s="50"/>
      <c r="C67" s="50"/>
      <c r="D67" s="25" t="s">
        <v>12</v>
      </c>
      <c r="E67" s="24">
        <v>19432000</v>
      </c>
      <c r="F67" s="24">
        <v>11999851.01</v>
      </c>
      <c r="G67" s="24">
        <f>F67/E67*100</f>
        <v>61.753041426512965</v>
      </c>
      <c r="H67" s="52"/>
      <c r="I67" s="121"/>
    </row>
    <row r="68" spans="1:9" ht="30">
      <c r="A68" s="3"/>
      <c r="B68" s="50"/>
      <c r="C68" s="50"/>
      <c r="D68" s="25" t="s">
        <v>13</v>
      </c>
      <c r="E68" s="24">
        <v>2483812.86</v>
      </c>
      <c r="F68" s="24" t="s">
        <v>14</v>
      </c>
      <c r="G68" s="24" t="s">
        <v>14</v>
      </c>
      <c r="H68" s="52"/>
      <c r="I68" s="121"/>
    </row>
    <row r="69" spans="1:9" ht="30">
      <c r="A69" s="3"/>
      <c r="B69" s="50"/>
      <c r="C69" s="50"/>
      <c r="D69" s="25" t="s">
        <v>7</v>
      </c>
      <c r="E69" s="24">
        <v>4758950.45</v>
      </c>
      <c r="F69" s="24" t="s">
        <v>14</v>
      </c>
      <c r="G69" s="24" t="s">
        <v>14</v>
      </c>
      <c r="H69" s="52"/>
      <c r="I69" s="121"/>
    </row>
    <row r="70" spans="1:9" ht="170.25" customHeight="1">
      <c r="A70" s="3"/>
      <c r="B70" s="51"/>
      <c r="C70" s="51"/>
      <c r="D70" s="25" t="s">
        <v>8</v>
      </c>
      <c r="E70" s="24" t="s">
        <v>14</v>
      </c>
      <c r="F70" s="24" t="s">
        <v>14</v>
      </c>
      <c r="G70" s="24" t="s">
        <v>14</v>
      </c>
      <c r="H70" s="52"/>
      <c r="I70" s="121"/>
    </row>
    <row r="71" spans="1:9" ht="15">
      <c r="A71" s="3"/>
      <c r="B71" s="49" t="s">
        <v>20</v>
      </c>
      <c r="C71" s="49" t="s">
        <v>53</v>
      </c>
      <c r="D71" s="23" t="s">
        <v>3</v>
      </c>
      <c r="E71" s="24">
        <f>E72+E73</f>
        <v>6951096.18</v>
      </c>
      <c r="F71" s="24">
        <f>F72</f>
        <v>2791954.12</v>
      </c>
      <c r="G71" s="24">
        <f>F71/E71*100</f>
        <v>40.16566664741503</v>
      </c>
      <c r="H71" s="42" t="s">
        <v>121</v>
      </c>
      <c r="I71" s="62"/>
    </row>
    <row r="72" spans="1:9" ht="30">
      <c r="A72" s="3"/>
      <c r="B72" s="50"/>
      <c r="C72" s="50"/>
      <c r="D72" s="25" t="s">
        <v>12</v>
      </c>
      <c r="E72" s="24">
        <v>6805000</v>
      </c>
      <c r="F72" s="24">
        <v>2791954.12</v>
      </c>
      <c r="G72" s="24">
        <f aca="true" t="shared" si="4" ref="G72:G77">F72/E72*100</f>
        <v>41.02798119030125</v>
      </c>
      <c r="H72" s="52"/>
      <c r="I72" s="62"/>
    </row>
    <row r="73" spans="1:9" ht="30">
      <c r="A73" s="3"/>
      <c r="B73" s="50"/>
      <c r="C73" s="50"/>
      <c r="D73" s="25" t="s">
        <v>13</v>
      </c>
      <c r="E73" s="24">
        <v>146096.18</v>
      </c>
      <c r="F73" s="24" t="s">
        <v>14</v>
      </c>
      <c r="G73" s="24" t="s">
        <v>14</v>
      </c>
      <c r="H73" s="52"/>
      <c r="I73" s="62"/>
    </row>
    <row r="74" spans="1:9" ht="30">
      <c r="A74" s="3"/>
      <c r="B74" s="50"/>
      <c r="C74" s="50"/>
      <c r="D74" s="25" t="s">
        <v>7</v>
      </c>
      <c r="E74" s="24" t="s">
        <v>14</v>
      </c>
      <c r="F74" s="24" t="s">
        <v>14</v>
      </c>
      <c r="G74" s="24" t="s">
        <v>14</v>
      </c>
      <c r="H74" s="52"/>
      <c r="I74" s="62"/>
    </row>
    <row r="75" spans="1:9" ht="30">
      <c r="A75" s="3"/>
      <c r="B75" s="51"/>
      <c r="C75" s="51"/>
      <c r="D75" s="25" t="s">
        <v>8</v>
      </c>
      <c r="E75" s="24" t="s">
        <v>14</v>
      </c>
      <c r="F75" s="24" t="s">
        <v>14</v>
      </c>
      <c r="G75" s="24" t="s">
        <v>14</v>
      </c>
      <c r="H75" s="57"/>
      <c r="I75" s="62"/>
    </row>
    <row r="76" spans="1:9" ht="15">
      <c r="A76" s="3"/>
      <c r="B76" s="49" t="s">
        <v>20</v>
      </c>
      <c r="C76" s="49" t="s">
        <v>54</v>
      </c>
      <c r="D76" s="23" t="s">
        <v>3</v>
      </c>
      <c r="E76" s="24">
        <f>E77</f>
        <v>680000</v>
      </c>
      <c r="F76" s="24">
        <f>F77</f>
        <v>23702.09</v>
      </c>
      <c r="G76" s="24">
        <f t="shared" si="4"/>
        <v>3.485601470588235</v>
      </c>
      <c r="H76" s="61" t="s">
        <v>101</v>
      </c>
      <c r="I76" s="62"/>
    </row>
    <row r="77" spans="1:9" ht="30">
      <c r="A77" s="3"/>
      <c r="B77" s="50"/>
      <c r="C77" s="50"/>
      <c r="D77" s="25" t="s">
        <v>12</v>
      </c>
      <c r="E77" s="24">
        <v>680000</v>
      </c>
      <c r="F77" s="24">
        <v>23702.09</v>
      </c>
      <c r="G77" s="24">
        <f t="shared" si="4"/>
        <v>3.485601470588235</v>
      </c>
      <c r="H77" s="52"/>
      <c r="I77" s="62"/>
    </row>
    <row r="78" spans="1:9" ht="30">
      <c r="A78" s="3"/>
      <c r="B78" s="50"/>
      <c r="C78" s="50"/>
      <c r="D78" s="25" t="s">
        <v>13</v>
      </c>
      <c r="E78" s="24" t="s">
        <v>14</v>
      </c>
      <c r="F78" s="24" t="s">
        <v>14</v>
      </c>
      <c r="G78" s="24" t="s">
        <v>14</v>
      </c>
      <c r="H78" s="52"/>
      <c r="I78" s="62"/>
    </row>
    <row r="79" spans="1:9" ht="30">
      <c r="A79" s="3"/>
      <c r="B79" s="50"/>
      <c r="C79" s="50"/>
      <c r="D79" s="25" t="s">
        <v>7</v>
      </c>
      <c r="E79" s="24" t="s">
        <v>14</v>
      </c>
      <c r="F79" s="24" t="s">
        <v>14</v>
      </c>
      <c r="G79" s="24" t="s">
        <v>14</v>
      </c>
      <c r="H79" s="52"/>
      <c r="I79" s="62"/>
    </row>
    <row r="80" spans="1:9" ht="30">
      <c r="A80" s="3"/>
      <c r="B80" s="51"/>
      <c r="C80" s="51"/>
      <c r="D80" s="25" t="s">
        <v>8</v>
      </c>
      <c r="E80" s="24" t="s">
        <v>14</v>
      </c>
      <c r="F80" s="24" t="s">
        <v>14</v>
      </c>
      <c r="G80" s="24" t="s">
        <v>14</v>
      </c>
      <c r="H80" s="57"/>
      <c r="I80" s="62"/>
    </row>
    <row r="81" spans="1:9" ht="15">
      <c r="A81" s="3"/>
      <c r="B81" s="49" t="s">
        <v>18</v>
      </c>
      <c r="C81" s="49" t="s">
        <v>24</v>
      </c>
      <c r="D81" s="23" t="s">
        <v>3</v>
      </c>
      <c r="E81" s="24">
        <f>E82</f>
        <v>3720000</v>
      </c>
      <c r="F81" s="24">
        <f>F82</f>
        <v>1593899.92</v>
      </c>
      <c r="G81" s="24">
        <f>F81/E81*100</f>
        <v>42.84677204301075</v>
      </c>
      <c r="H81" s="61" t="s">
        <v>102</v>
      </c>
      <c r="I81" s="122"/>
    </row>
    <row r="82" spans="1:9" ht="30">
      <c r="A82" s="3"/>
      <c r="B82" s="50"/>
      <c r="C82" s="50"/>
      <c r="D82" s="25" t="s">
        <v>12</v>
      </c>
      <c r="E82" s="24">
        <v>3720000</v>
      </c>
      <c r="F82" s="24">
        <v>1593899.92</v>
      </c>
      <c r="G82" s="24">
        <f aca="true" t="shared" si="5" ref="G82:G87">F82/E82*100</f>
        <v>42.84677204301075</v>
      </c>
      <c r="H82" s="52"/>
      <c r="I82" s="122"/>
    </row>
    <row r="83" spans="1:9" ht="30">
      <c r="A83" s="3"/>
      <c r="B83" s="50"/>
      <c r="C83" s="50"/>
      <c r="D83" s="25" t="s">
        <v>13</v>
      </c>
      <c r="E83" s="24" t="s">
        <v>14</v>
      </c>
      <c r="F83" s="24" t="s">
        <v>14</v>
      </c>
      <c r="G83" s="24" t="s">
        <v>14</v>
      </c>
      <c r="H83" s="52"/>
      <c r="I83" s="122"/>
    </row>
    <row r="84" spans="1:9" ht="30">
      <c r="A84" s="3"/>
      <c r="B84" s="50"/>
      <c r="C84" s="50"/>
      <c r="D84" s="25" t="s">
        <v>7</v>
      </c>
      <c r="E84" s="24" t="s">
        <v>14</v>
      </c>
      <c r="F84" s="24" t="s">
        <v>14</v>
      </c>
      <c r="G84" s="24" t="s">
        <v>14</v>
      </c>
      <c r="H84" s="52"/>
      <c r="I84" s="122"/>
    </row>
    <row r="85" spans="1:9" ht="30">
      <c r="A85" s="3"/>
      <c r="B85" s="51"/>
      <c r="C85" s="51"/>
      <c r="D85" s="25" t="s">
        <v>8</v>
      </c>
      <c r="E85" s="24" t="s">
        <v>14</v>
      </c>
      <c r="F85" s="24" t="s">
        <v>14</v>
      </c>
      <c r="G85" s="24" t="s">
        <v>14</v>
      </c>
      <c r="H85" s="57"/>
      <c r="I85" s="122"/>
    </row>
    <row r="86" spans="1:8" ht="15">
      <c r="A86" s="3"/>
      <c r="B86" s="66" t="s">
        <v>5</v>
      </c>
      <c r="C86" s="66" t="s">
        <v>59</v>
      </c>
      <c r="D86" s="23" t="s">
        <v>3</v>
      </c>
      <c r="E86" s="24">
        <f>E87+E88</f>
        <v>25047290</v>
      </c>
      <c r="F86" s="24">
        <f>F87+F88</f>
        <v>1690982.56</v>
      </c>
      <c r="G86" s="24">
        <f t="shared" si="5"/>
        <v>6.751159746224043</v>
      </c>
      <c r="H86" s="100"/>
    </row>
    <row r="87" spans="1:8" ht="30">
      <c r="A87" s="3"/>
      <c r="B87" s="67"/>
      <c r="C87" s="67"/>
      <c r="D87" s="25" t="s">
        <v>12</v>
      </c>
      <c r="E87" s="24">
        <f>E92+E97+E102+E107+E112+E117+E122</f>
        <v>6400000</v>
      </c>
      <c r="F87" s="24">
        <f>F92+F97+F102+F107+F112+F117</f>
        <v>1690982.56</v>
      </c>
      <c r="G87" s="24">
        <f t="shared" si="5"/>
        <v>26.421602500000002</v>
      </c>
      <c r="H87" s="47"/>
    </row>
    <row r="88" spans="1:8" ht="30">
      <c r="A88" s="3"/>
      <c r="B88" s="67"/>
      <c r="C88" s="67"/>
      <c r="D88" s="25" t="s">
        <v>13</v>
      </c>
      <c r="E88" s="24">
        <f>E103+E123</f>
        <v>18647290</v>
      </c>
      <c r="F88" s="24">
        <v>0</v>
      </c>
      <c r="G88" s="24">
        <v>0</v>
      </c>
      <c r="H88" s="47"/>
    </row>
    <row r="89" spans="1:8" ht="30">
      <c r="A89" s="3"/>
      <c r="B89" s="67"/>
      <c r="C89" s="67"/>
      <c r="D89" s="25" t="s">
        <v>7</v>
      </c>
      <c r="E89" s="24">
        <v>0</v>
      </c>
      <c r="F89" s="24">
        <v>0</v>
      </c>
      <c r="G89" s="24">
        <v>0</v>
      </c>
      <c r="H89" s="47"/>
    </row>
    <row r="90" spans="1:8" ht="30">
      <c r="A90" s="3"/>
      <c r="B90" s="68"/>
      <c r="C90" s="68"/>
      <c r="D90" s="25" t="s">
        <v>8</v>
      </c>
      <c r="E90" s="24" t="s">
        <v>14</v>
      </c>
      <c r="F90" s="24" t="s">
        <v>14</v>
      </c>
      <c r="G90" s="24" t="s">
        <v>14</v>
      </c>
      <c r="H90" s="48"/>
    </row>
    <row r="91" spans="1:8" ht="15">
      <c r="A91" s="3"/>
      <c r="B91" s="49" t="s">
        <v>25</v>
      </c>
      <c r="C91" s="49" t="s">
        <v>26</v>
      </c>
      <c r="D91" s="23" t="s">
        <v>3</v>
      </c>
      <c r="E91" s="24">
        <f>E92</f>
        <v>490000</v>
      </c>
      <c r="F91" s="24">
        <f>F92</f>
        <v>211392.8</v>
      </c>
      <c r="G91" s="24">
        <f>F91/E91*100</f>
        <v>43.14138775510204</v>
      </c>
      <c r="H91" s="100" t="s">
        <v>103</v>
      </c>
    </row>
    <row r="92" spans="1:8" ht="30">
      <c r="A92" s="3"/>
      <c r="B92" s="50"/>
      <c r="C92" s="50"/>
      <c r="D92" s="25" t="s">
        <v>12</v>
      </c>
      <c r="E92" s="24">
        <v>490000</v>
      </c>
      <c r="F92" s="24">
        <v>211392.8</v>
      </c>
      <c r="G92" s="24">
        <f aca="true" t="shared" si="6" ref="G92:G97">F92/E92*100</f>
        <v>43.14138775510204</v>
      </c>
      <c r="H92" s="47"/>
    </row>
    <row r="93" spans="1:8" ht="30">
      <c r="A93" s="3"/>
      <c r="B93" s="50"/>
      <c r="C93" s="50"/>
      <c r="D93" s="25" t="s">
        <v>13</v>
      </c>
      <c r="E93" s="24" t="s">
        <v>14</v>
      </c>
      <c r="F93" s="24" t="s">
        <v>14</v>
      </c>
      <c r="G93" s="24" t="s">
        <v>14</v>
      </c>
      <c r="H93" s="47"/>
    </row>
    <row r="94" spans="1:8" ht="30">
      <c r="A94" s="3"/>
      <c r="B94" s="50"/>
      <c r="C94" s="50"/>
      <c r="D94" s="25" t="s">
        <v>7</v>
      </c>
      <c r="E94" s="24" t="s">
        <v>14</v>
      </c>
      <c r="F94" s="24" t="s">
        <v>14</v>
      </c>
      <c r="G94" s="24" t="s">
        <v>14</v>
      </c>
      <c r="H94" s="47"/>
    </row>
    <row r="95" spans="1:8" ht="30">
      <c r="A95" s="3"/>
      <c r="B95" s="51"/>
      <c r="C95" s="51"/>
      <c r="D95" s="25" t="s">
        <v>8</v>
      </c>
      <c r="E95" s="24" t="s">
        <v>14</v>
      </c>
      <c r="F95" s="24" t="s">
        <v>14</v>
      </c>
      <c r="G95" s="24" t="s">
        <v>14</v>
      </c>
      <c r="H95" s="47"/>
    </row>
    <row r="96" spans="1:8" ht="15">
      <c r="A96" s="3"/>
      <c r="B96" s="49" t="s">
        <v>25</v>
      </c>
      <c r="C96" s="49" t="s">
        <v>27</v>
      </c>
      <c r="D96" s="23" t="s">
        <v>3</v>
      </c>
      <c r="E96" s="24">
        <f>E97</f>
        <v>641383.84</v>
      </c>
      <c r="F96" s="24">
        <f>F97</f>
        <v>177306.96</v>
      </c>
      <c r="G96" s="26">
        <f t="shared" si="6"/>
        <v>27.644438313257158</v>
      </c>
      <c r="H96" s="100" t="s">
        <v>104</v>
      </c>
    </row>
    <row r="97" spans="1:8" ht="30">
      <c r="A97" s="3"/>
      <c r="B97" s="50"/>
      <c r="C97" s="50"/>
      <c r="D97" s="25" t="s">
        <v>12</v>
      </c>
      <c r="E97" s="24">
        <v>641383.84</v>
      </c>
      <c r="F97" s="24">
        <v>177306.96</v>
      </c>
      <c r="G97" s="26">
        <f t="shared" si="6"/>
        <v>27.644438313257158</v>
      </c>
      <c r="H97" s="47"/>
    </row>
    <row r="98" spans="1:8" ht="30">
      <c r="A98" s="3"/>
      <c r="B98" s="50"/>
      <c r="C98" s="50"/>
      <c r="D98" s="25" t="s">
        <v>13</v>
      </c>
      <c r="E98" s="24" t="s">
        <v>14</v>
      </c>
      <c r="F98" s="24" t="s">
        <v>14</v>
      </c>
      <c r="G98" s="26" t="s">
        <v>14</v>
      </c>
      <c r="H98" s="47"/>
    </row>
    <row r="99" spans="1:8" ht="30">
      <c r="A99" s="3"/>
      <c r="B99" s="50"/>
      <c r="C99" s="50"/>
      <c r="D99" s="25" t="s">
        <v>7</v>
      </c>
      <c r="E99" s="24" t="s">
        <v>14</v>
      </c>
      <c r="F99" s="24" t="s">
        <v>14</v>
      </c>
      <c r="G99" s="26" t="s">
        <v>14</v>
      </c>
      <c r="H99" s="47"/>
    </row>
    <row r="100" spans="1:8" ht="30">
      <c r="A100" s="3"/>
      <c r="B100" s="50"/>
      <c r="C100" s="50"/>
      <c r="D100" s="25" t="s">
        <v>8</v>
      </c>
      <c r="E100" s="31" t="s">
        <v>14</v>
      </c>
      <c r="F100" s="31" t="s">
        <v>14</v>
      </c>
      <c r="G100" s="32" t="s">
        <v>14</v>
      </c>
      <c r="H100" s="47"/>
    </row>
    <row r="101" spans="1:13" ht="15">
      <c r="A101" s="3"/>
      <c r="B101" s="49" t="s">
        <v>2</v>
      </c>
      <c r="C101" s="49" t="s">
        <v>28</v>
      </c>
      <c r="D101" s="23" t="s">
        <v>3</v>
      </c>
      <c r="E101" s="24">
        <f>E102+E103</f>
        <v>13954290</v>
      </c>
      <c r="F101" s="24">
        <f>F102</f>
        <v>1046045.3</v>
      </c>
      <c r="G101" s="26">
        <f>F101/E101*100</f>
        <v>7.496227325073508</v>
      </c>
      <c r="H101" s="124" t="s">
        <v>105</v>
      </c>
      <c r="I101" s="65"/>
      <c r="J101" s="123"/>
      <c r="K101" s="123"/>
      <c r="L101" s="123"/>
      <c r="M101" s="123"/>
    </row>
    <row r="102" spans="1:13" ht="30">
      <c r="A102" s="3"/>
      <c r="B102" s="50"/>
      <c r="C102" s="50"/>
      <c r="D102" s="25" t="s">
        <v>12</v>
      </c>
      <c r="E102" s="24">
        <v>2397000</v>
      </c>
      <c r="F102" s="24">
        <v>1046045.3</v>
      </c>
      <c r="G102" s="26">
        <f>F102/E102*100</f>
        <v>43.63977054651648</v>
      </c>
      <c r="H102" s="125"/>
      <c r="I102" s="65"/>
      <c r="J102" s="123"/>
      <c r="K102" s="123"/>
      <c r="L102" s="123"/>
      <c r="M102" s="123"/>
    </row>
    <row r="103" spans="1:13" ht="30">
      <c r="A103" s="3"/>
      <c r="B103" s="50"/>
      <c r="C103" s="50"/>
      <c r="D103" s="25" t="s">
        <v>13</v>
      </c>
      <c r="E103" s="24">
        <v>11557290</v>
      </c>
      <c r="F103" s="24" t="s">
        <v>14</v>
      </c>
      <c r="G103" s="24" t="s">
        <v>14</v>
      </c>
      <c r="H103" s="125"/>
      <c r="I103" s="65"/>
      <c r="J103" s="123"/>
      <c r="K103" s="123"/>
      <c r="L103" s="123"/>
      <c r="M103" s="123"/>
    </row>
    <row r="104" spans="1:13" ht="30">
      <c r="A104" s="3"/>
      <c r="B104" s="50"/>
      <c r="C104" s="50"/>
      <c r="D104" s="25" t="s">
        <v>7</v>
      </c>
      <c r="E104" s="24" t="s">
        <v>14</v>
      </c>
      <c r="F104" s="24" t="s">
        <v>14</v>
      </c>
      <c r="G104" s="26"/>
      <c r="H104" s="125"/>
      <c r="I104" s="65"/>
      <c r="J104" s="123"/>
      <c r="K104" s="123"/>
      <c r="L104" s="123"/>
      <c r="M104" s="123"/>
    </row>
    <row r="105" spans="1:13" ht="30">
      <c r="A105" s="3"/>
      <c r="B105" s="50"/>
      <c r="C105" s="50"/>
      <c r="D105" s="25" t="s">
        <v>8</v>
      </c>
      <c r="E105" s="24" t="s">
        <v>14</v>
      </c>
      <c r="F105" s="24" t="s">
        <v>14</v>
      </c>
      <c r="G105" s="24" t="s">
        <v>14</v>
      </c>
      <c r="H105" s="125"/>
      <c r="I105" s="65"/>
      <c r="J105" s="123"/>
      <c r="K105" s="123"/>
      <c r="L105" s="123"/>
      <c r="M105" s="123"/>
    </row>
    <row r="106" spans="1:13" ht="15">
      <c r="A106" s="7"/>
      <c r="B106" s="49" t="s">
        <v>2</v>
      </c>
      <c r="C106" s="49" t="s">
        <v>42</v>
      </c>
      <c r="D106" s="23" t="s">
        <v>3</v>
      </c>
      <c r="E106" s="31">
        <f>E107</f>
        <v>500000</v>
      </c>
      <c r="F106" s="31">
        <f>F107</f>
        <v>256237.5</v>
      </c>
      <c r="G106" s="26">
        <f>F106/E106*100</f>
        <v>51.2475</v>
      </c>
      <c r="H106" s="124" t="s">
        <v>106</v>
      </c>
      <c r="I106" s="10"/>
      <c r="J106" s="10"/>
      <c r="K106" s="10"/>
      <c r="L106" s="10"/>
      <c r="M106" s="10"/>
    </row>
    <row r="107" spans="1:13" ht="30">
      <c r="A107" s="7"/>
      <c r="B107" s="50"/>
      <c r="C107" s="50"/>
      <c r="D107" s="25" t="s">
        <v>12</v>
      </c>
      <c r="E107" s="31">
        <v>500000</v>
      </c>
      <c r="F107" s="31">
        <v>256237.5</v>
      </c>
      <c r="G107" s="26">
        <f>F107/E107*100</f>
        <v>51.2475</v>
      </c>
      <c r="H107" s="125"/>
      <c r="I107" s="10"/>
      <c r="J107" s="10"/>
      <c r="K107" s="10"/>
      <c r="L107" s="10"/>
      <c r="M107" s="10"/>
    </row>
    <row r="108" spans="1:13" ht="30">
      <c r="A108" s="7"/>
      <c r="B108" s="50"/>
      <c r="C108" s="50"/>
      <c r="D108" s="25" t="s">
        <v>13</v>
      </c>
      <c r="E108" s="24" t="s">
        <v>14</v>
      </c>
      <c r="F108" s="24" t="s">
        <v>14</v>
      </c>
      <c r="G108" s="24" t="s">
        <v>14</v>
      </c>
      <c r="H108" s="125"/>
      <c r="I108" s="10"/>
      <c r="J108" s="10"/>
      <c r="K108" s="10"/>
      <c r="L108" s="10"/>
      <c r="M108" s="10"/>
    </row>
    <row r="109" spans="1:13" ht="30">
      <c r="A109" s="7"/>
      <c r="B109" s="50"/>
      <c r="C109" s="50"/>
      <c r="D109" s="25" t="s">
        <v>7</v>
      </c>
      <c r="E109" s="24" t="s">
        <v>14</v>
      </c>
      <c r="F109" s="24" t="s">
        <v>14</v>
      </c>
      <c r="G109" s="24" t="s">
        <v>14</v>
      </c>
      <c r="H109" s="125"/>
      <c r="I109" s="10"/>
      <c r="J109" s="10"/>
      <c r="K109" s="10"/>
      <c r="L109" s="10"/>
      <c r="M109" s="10"/>
    </row>
    <row r="110" spans="1:13" ht="30">
      <c r="A110" s="7"/>
      <c r="B110" s="51"/>
      <c r="C110" s="51"/>
      <c r="D110" s="25" t="s">
        <v>8</v>
      </c>
      <c r="E110" s="24" t="s">
        <v>14</v>
      </c>
      <c r="F110" s="24" t="s">
        <v>14</v>
      </c>
      <c r="G110" s="24" t="s">
        <v>14</v>
      </c>
      <c r="H110" s="126"/>
      <c r="I110" s="10"/>
      <c r="J110" s="10"/>
      <c r="K110" s="10"/>
      <c r="L110" s="10"/>
      <c r="M110" s="10"/>
    </row>
    <row r="111" spans="1:8" ht="15">
      <c r="A111" s="3"/>
      <c r="B111" s="49" t="s">
        <v>2</v>
      </c>
      <c r="C111" s="49" t="s">
        <v>57</v>
      </c>
      <c r="D111" s="23" t="s">
        <v>3</v>
      </c>
      <c r="E111" s="31">
        <f>E112</f>
        <v>2000000</v>
      </c>
      <c r="F111" s="31">
        <f>F112</f>
        <v>0</v>
      </c>
      <c r="G111" s="31">
        <f>F111/E111*100</f>
        <v>0</v>
      </c>
      <c r="H111" s="103"/>
    </row>
    <row r="112" spans="1:8" ht="30">
      <c r="A112" s="3"/>
      <c r="B112" s="50"/>
      <c r="C112" s="50"/>
      <c r="D112" s="25" t="s">
        <v>12</v>
      </c>
      <c r="E112" s="24">
        <v>2000000</v>
      </c>
      <c r="F112" s="24">
        <v>0</v>
      </c>
      <c r="G112" s="31">
        <f>F112/E112*100</f>
        <v>0</v>
      </c>
      <c r="H112" s="47"/>
    </row>
    <row r="113" spans="1:8" ht="30">
      <c r="A113" s="3"/>
      <c r="B113" s="50"/>
      <c r="C113" s="50"/>
      <c r="D113" s="25" t="s">
        <v>13</v>
      </c>
      <c r="E113" s="24" t="s">
        <v>14</v>
      </c>
      <c r="F113" s="24" t="s">
        <v>14</v>
      </c>
      <c r="G113" s="31"/>
      <c r="H113" s="47"/>
    </row>
    <row r="114" spans="1:8" ht="30">
      <c r="A114" s="3"/>
      <c r="B114" s="50"/>
      <c r="C114" s="50"/>
      <c r="D114" s="25" t="s">
        <v>7</v>
      </c>
      <c r="E114" s="24" t="s">
        <v>14</v>
      </c>
      <c r="F114" s="24" t="s">
        <v>14</v>
      </c>
      <c r="G114" s="24" t="s">
        <v>14</v>
      </c>
      <c r="H114" s="47"/>
    </row>
    <row r="115" spans="1:8" ht="30">
      <c r="A115" s="3"/>
      <c r="B115" s="51"/>
      <c r="C115" s="51"/>
      <c r="D115" s="25" t="s">
        <v>8</v>
      </c>
      <c r="E115" s="24" t="s">
        <v>14</v>
      </c>
      <c r="F115" s="24" t="s">
        <v>14</v>
      </c>
      <c r="G115" s="24" t="s">
        <v>14</v>
      </c>
      <c r="H115" s="48"/>
    </row>
    <row r="116" spans="1:8" ht="15">
      <c r="A116" s="14"/>
      <c r="B116" s="49" t="s">
        <v>2</v>
      </c>
      <c r="C116" s="49" t="s">
        <v>58</v>
      </c>
      <c r="D116" s="23" t="s">
        <v>3</v>
      </c>
      <c r="E116" s="31">
        <f>E117</f>
        <v>300000</v>
      </c>
      <c r="F116" s="31">
        <f>F117</f>
        <v>0</v>
      </c>
      <c r="G116" s="31">
        <f>F116/E116*100</f>
        <v>0</v>
      </c>
      <c r="H116" s="103"/>
    </row>
    <row r="117" spans="1:8" ht="30">
      <c r="A117" s="14"/>
      <c r="B117" s="50"/>
      <c r="C117" s="50"/>
      <c r="D117" s="25" t="s">
        <v>12</v>
      </c>
      <c r="E117" s="24">
        <v>300000</v>
      </c>
      <c r="F117" s="24">
        <v>0</v>
      </c>
      <c r="G117" s="31">
        <f>F117/E117*100</f>
        <v>0</v>
      </c>
      <c r="H117" s="47"/>
    </row>
    <row r="118" spans="1:8" ht="30">
      <c r="A118" s="14"/>
      <c r="B118" s="50"/>
      <c r="C118" s="50"/>
      <c r="D118" s="25" t="s">
        <v>13</v>
      </c>
      <c r="E118" s="24" t="s">
        <v>14</v>
      </c>
      <c r="F118" s="24" t="s">
        <v>14</v>
      </c>
      <c r="G118" s="31"/>
      <c r="H118" s="47"/>
    </row>
    <row r="119" spans="1:8" ht="30">
      <c r="A119" s="14"/>
      <c r="B119" s="50"/>
      <c r="C119" s="50"/>
      <c r="D119" s="25" t="s">
        <v>7</v>
      </c>
      <c r="E119" s="24" t="s">
        <v>14</v>
      </c>
      <c r="F119" s="24" t="s">
        <v>14</v>
      </c>
      <c r="G119" s="24" t="s">
        <v>14</v>
      </c>
      <c r="H119" s="47"/>
    </row>
    <row r="120" spans="1:8" ht="63.75" customHeight="1">
      <c r="A120" s="14"/>
      <c r="B120" s="51"/>
      <c r="C120" s="51"/>
      <c r="D120" s="25" t="s">
        <v>8</v>
      </c>
      <c r="E120" s="24" t="s">
        <v>14</v>
      </c>
      <c r="F120" s="24" t="s">
        <v>14</v>
      </c>
      <c r="G120" s="24" t="s">
        <v>14</v>
      </c>
      <c r="H120" s="48"/>
    </row>
    <row r="121" spans="1:8" ht="15">
      <c r="A121" s="17"/>
      <c r="B121" s="49" t="s">
        <v>2</v>
      </c>
      <c r="C121" s="49" t="s">
        <v>82</v>
      </c>
      <c r="D121" s="23" t="s">
        <v>3</v>
      </c>
      <c r="E121" s="24">
        <f>SUM(E122:E123)</f>
        <v>7161616.16</v>
      </c>
      <c r="F121" s="24">
        <f>SUM(F122:F123)</f>
        <v>0</v>
      </c>
      <c r="G121" s="31">
        <f>F121/E121*100</f>
        <v>0</v>
      </c>
      <c r="H121" s="35"/>
    </row>
    <row r="122" spans="1:8" ht="30">
      <c r="A122" s="17"/>
      <c r="B122" s="50"/>
      <c r="C122" s="50"/>
      <c r="D122" s="25" t="s">
        <v>12</v>
      </c>
      <c r="E122" s="24">
        <v>71616.16</v>
      </c>
      <c r="F122" s="24">
        <v>0</v>
      </c>
      <c r="G122" s="31">
        <f>F122/E122*100</f>
        <v>0</v>
      </c>
      <c r="H122" s="35"/>
    </row>
    <row r="123" spans="1:8" ht="30">
      <c r="A123" s="17"/>
      <c r="B123" s="50"/>
      <c r="C123" s="50"/>
      <c r="D123" s="25" t="s">
        <v>13</v>
      </c>
      <c r="E123" s="24">
        <v>7090000</v>
      </c>
      <c r="F123" s="24">
        <v>0</v>
      </c>
      <c r="G123" s="31">
        <f>F123/E123*100</f>
        <v>0</v>
      </c>
      <c r="H123" s="35"/>
    </row>
    <row r="124" spans="1:8" ht="30">
      <c r="A124" s="17"/>
      <c r="B124" s="50"/>
      <c r="C124" s="50"/>
      <c r="D124" s="25" t="s">
        <v>7</v>
      </c>
      <c r="E124" s="24"/>
      <c r="F124" s="24"/>
      <c r="G124" s="24"/>
      <c r="H124" s="35"/>
    </row>
    <row r="125" spans="1:8" ht="30">
      <c r="A125" s="17"/>
      <c r="B125" s="51"/>
      <c r="C125" s="51"/>
      <c r="D125" s="25" t="s">
        <v>8</v>
      </c>
      <c r="E125" s="24"/>
      <c r="F125" s="24"/>
      <c r="G125" s="24"/>
      <c r="H125" s="35"/>
    </row>
    <row r="126" spans="1:8" ht="15">
      <c r="A126" s="3"/>
      <c r="B126" s="66" t="s">
        <v>29</v>
      </c>
      <c r="C126" s="58" t="s">
        <v>45</v>
      </c>
      <c r="D126" s="23" t="s">
        <v>3</v>
      </c>
      <c r="E126" s="24">
        <f>E127</f>
        <v>1355000</v>
      </c>
      <c r="F126" s="24">
        <f>F127</f>
        <v>340427.18</v>
      </c>
      <c r="G126" s="24">
        <f>F126/E126*100</f>
        <v>25.12377712177122</v>
      </c>
      <c r="H126" s="100"/>
    </row>
    <row r="127" spans="1:8" ht="30">
      <c r="A127" s="3"/>
      <c r="B127" s="67"/>
      <c r="C127" s="59"/>
      <c r="D127" s="25" t="s">
        <v>12</v>
      </c>
      <c r="E127" s="24">
        <f>E132+E137</f>
        <v>1355000</v>
      </c>
      <c r="F127" s="24">
        <f>F132+F137</f>
        <v>340427.18</v>
      </c>
      <c r="G127" s="24">
        <f>F127/E127*100</f>
        <v>25.12377712177122</v>
      </c>
      <c r="H127" s="47"/>
    </row>
    <row r="128" spans="1:8" ht="30">
      <c r="A128" s="3"/>
      <c r="B128" s="67"/>
      <c r="C128" s="59"/>
      <c r="D128" s="25" t="s">
        <v>13</v>
      </c>
      <c r="E128" s="24">
        <v>0</v>
      </c>
      <c r="F128" s="24">
        <v>0</v>
      </c>
      <c r="G128" s="24">
        <v>0</v>
      </c>
      <c r="H128" s="47"/>
    </row>
    <row r="129" spans="1:8" ht="30">
      <c r="A129" s="3"/>
      <c r="B129" s="67"/>
      <c r="C129" s="59"/>
      <c r="D129" s="25" t="s">
        <v>7</v>
      </c>
      <c r="E129" s="24">
        <v>0</v>
      </c>
      <c r="F129" s="24">
        <v>0</v>
      </c>
      <c r="G129" s="24">
        <v>0</v>
      </c>
      <c r="H129" s="47"/>
    </row>
    <row r="130" spans="1:8" ht="60" customHeight="1">
      <c r="A130" s="3"/>
      <c r="B130" s="68"/>
      <c r="C130" s="60"/>
      <c r="D130" s="25" t="s">
        <v>8</v>
      </c>
      <c r="E130" s="24" t="s">
        <v>14</v>
      </c>
      <c r="F130" s="24" t="s">
        <v>14</v>
      </c>
      <c r="G130" s="24" t="s">
        <v>14</v>
      </c>
      <c r="H130" s="48"/>
    </row>
    <row r="131" spans="1:8" ht="15">
      <c r="A131" s="3"/>
      <c r="B131" s="49" t="s">
        <v>2</v>
      </c>
      <c r="C131" s="49" t="s">
        <v>91</v>
      </c>
      <c r="D131" s="23" t="s">
        <v>3</v>
      </c>
      <c r="E131" s="36">
        <f>E132</f>
        <v>50000</v>
      </c>
      <c r="F131" s="36">
        <f>F132</f>
        <v>0</v>
      </c>
      <c r="G131" s="24">
        <f>F131/E131*100</f>
        <v>0</v>
      </c>
      <c r="H131" s="100"/>
    </row>
    <row r="132" spans="1:8" ht="30">
      <c r="A132" s="3"/>
      <c r="B132" s="50"/>
      <c r="C132" s="50"/>
      <c r="D132" s="25" t="s">
        <v>12</v>
      </c>
      <c r="E132" s="36">
        <v>50000</v>
      </c>
      <c r="F132" s="36">
        <v>0</v>
      </c>
      <c r="G132" s="24">
        <f>F132/E132*100</f>
        <v>0</v>
      </c>
      <c r="H132" s="47"/>
    </row>
    <row r="133" spans="1:8" ht="30">
      <c r="A133" s="3"/>
      <c r="B133" s="50"/>
      <c r="C133" s="50"/>
      <c r="D133" s="25" t="s">
        <v>13</v>
      </c>
      <c r="E133" s="24" t="s">
        <v>14</v>
      </c>
      <c r="F133" s="24" t="s">
        <v>14</v>
      </c>
      <c r="G133" s="24" t="s">
        <v>14</v>
      </c>
      <c r="H133" s="47"/>
    </row>
    <row r="134" spans="1:8" ht="30">
      <c r="A134" s="3"/>
      <c r="B134" s="50"/>
      <c r="C134" s="50"/>
      <c r="D134" s="25" t="s">
        <v>7</v>
      </c>
      <c r="E134" s="24" t="s">
        <v>14</v>
      </c>
      <c r="F134" s="24" t="s">
        <v>14</v>
      </c>
      <c r="G134" s="24" t="s">
        <v>14</v>
      </c>
      <c r="H134" s="47"/>
    </row>
    <row r="135" spans="1:8" ht="30">
      <c r="A135" s="3"/>
      <c r="B135" s="51"/>
      <c r="C135" s="51"/>
      <c r="D135" s="25" t="s">
        <v>8</v>
      </c>
      <c r="E135" s="24" t="s">
        <v>14</v>
      </c>
      <c r="F135" s="24" t="s">
        <v>14</v>
      </c>
      <c r="G135" s="24" t="s">
        <v>14</v>
      </c>
      <c r="H135" s="47"/>
    </row>
    <row r="136" spans="1:9" ht="15">
      <c r="A136" s="3"/>
      <c r="B136" s="49" t="s">
        <v>21</v>
      </c>
      <c r="C136" s="49" t="s">
        <v>46</v>
      </c>
      <c r="D136" s="23" t="s">
        <v>3</v>
      </c>
      <c r="E136" s="24">
        <f>E137</f>
        <v>1305000</v>
      </c>
      <c r="F136" s="24">
        <f>F137</f>
        <v>340427.18</v>
      </c>
      <c r="G136" s="24">
        <f>F136/E136*100</f>
        <v>26.086373946360155</v>
      </c>
      <c r="H136" s="102" t="s">
        <v>107</v>
      </c>
      <c r="I136" s="65"/>
    </row>
    <row r="137" spans="1:9" ht="30">
      <c r="A137" s="3"/>
      <c r="B137" s="50"/>
      <c r="C137" s="50"/>
      <c r="D137" s="25" t="s">
        <v>12</v>
      </c>
      <c r="E137" s="24">
        <v>1305000</v>
      </c>
      <c r="F137" s="24">
        <v>340427.18</v>
      </c>
      <c r="G137" s="24">
        <f>F137/E137*100</f>
        <v>26.086373946360155</v>
      </c>
      <c r="H137" s="99"/>
      <c r="I137" s="65"/>
    </row>
    <row r="138" spans="1:9" ht="30">
      <c r="A138" s="3"/>
      <c r="B138" s="50"/>
      <c r="C138" s="50"/>
      <c r="D138" s="25" t="s">
        <v>13</v>
      </c>
      <c r="E138" s="24" t="s">
        <v>14</v>
      </c>
      <c r="F138" s="24" t="s">
        <v>14</v>
      </c>
      <c r="G138" s="24" t="s">
        <v>14</v>
      </c>
      <c r="H138" s="99"/>
      <c r="I138" s="65"/>
    </row>
    <row r="139" spans="1:9" ht="30">
      <c r="A139" s="3"/>
      <c r="B139" s="50"/>
      <c r="C139" s="50"/>
      <c r="D139" s="25" t="s">
        <v>7</v>
      </c>
      <c r="E139" s="24" t="s">
        <v>14</v>
      </c>
      <c r="F139" s="24" t="s">
        <v>14</v>
      </c>
      <c r="G139" s="24" t="s">
        <v>14</v>
      </c>
      <c r="H139" s="99"/>
      <c r="I139" s="65"/>
    </row>
    <row r="140" spans="1:9" ht="30">
      <c r="A140" s="3"/>
      <c r="B140" s="50"/>
      <c r="C140" s="50"/>
      <c r="D140" s="25" t="s">
        <v>8</v>
      </c>
      <c r="E140" s="24" t="s">
        <v>14</v>
      </c>
      <c r="F140" s="24" t="s">
        <v>14</v>
      </c>
      <c r="G140" s="24" t="s">
        <v>14</v>
      </c>
      <c r="H140" s="99"/>
      <c r="I140" s="65"/>
    </row>
    <row r="141" spans="1:8" ht="15">
      <c r="A141" s="3"/>
      <c r="B141" s="66" t="s">
        <v>5</v>
      </c>
      <c r="C141" s="66" t="s">
        <v>60</v>
      </c>
      <c r="D141" s="23" t="s">
        <v>3</v>
      </c>
      <c r="E141" s="24">
        <f>E146+E151+E156+E161+E171</f>
        <v>1200000</v>
      </c>
      <c r="F141" s="24">
        <f>F146+F151+F156+F161+F171</f>
        <v>36960.5</v>
      </c>
      <c r="G141" s="24">
        <f>F141/E141*100</f>
        <v>3.080041666666667</v>
      </c>
      <c r="H141" s="101"/>
    </row>
    <row r="142" spans="1:8" ht="30">
      <c r="A142" s="3"/>
      <c r="B142" s="67"/>
      <c r="C142" s="67"/>
      <c r="D142" s="25" t="s">
        <v>12</v>
      </c>
      <c r="E142" s="24">
        <f>E147+E152+E157+E162+E172</f>
        <v>1200000</v>
      </c>
      <c r="F142" s="24">
        <f>F147+F152+F157+F162+F172</f>
        <v>36960.5</v>
      </c>
      <c r="G142" s="24">
        <f>F142/E142*100</f>
        <v>3.080041666666667</v>
      </c>
      <c r="H142" s="101"/>
    </row>
    <row r="143" spans="1:8" ht="30">
      <c r="A143" s="3"/>
      <c r="B143" s="67"/>
      <c r="C143" s="67"/>
      <c r="D143" s="25" t="s">
        <v>13</v>
      </c>
      <c r="E143" s="24">
        <v>0</v>
      </c>
      <c r="F143" s="24">
        <v>0</v>
      </c>
      <c r="G143" s="24">
        <v>0</v>
      </c>
      <c r="H143" s="101"/>
    </row>
    <row r="144" spans="1:8" ht="30">
      <c r="A144" s="3"/>
      <c r="B144" s="67"/>
      <c r="C144" s="67"/>
      <c r="D144" s="25" t="s">
        <v>7</v>
      </c>
      <c r="E144" s="24">
        <v>0</v>
      </c>
      <c r="F144" s="24">
        <v>0</v>
      </c>
      <c r="G144" s="24">
        <v>0</v>
      </c>
      <c r="H144" s="101"/>
    </row>
    <row r="145" spans="1:8" ht="30">
      <c r="A145" s="3"/>
      <c r="B145" s="68"/>
      <c r="C145" s="68"/>
      <c r="D145" s="25" t="s">
        <v>8</v>
      </c>
      <c r="E145" s="24" t="s">
        <v>14</v>
      </c>
      <c r="F145" s="24" t="s">
        <v>14</v>
      </c>
      <c r="G145" s="24"/>
      <c r="H145" s="101"/>
    </row>
    <row r="146" spans="1:8" ht="15">
      <c r="A146" s="3"/>
      <c r="B146" s="49" t="s">
        <v>2</v>
      </c>
      <c r="C146" s="49" t="s">
        <v>80</v>
      </c>
      <c r="D146" s="23" t="s">
        <v>3</v>
      </c>
      <c r="E146" s="24">
        <f>E147</f>
        <v>100000</v>
      </c>
      <c r="F146" s="24">
        <f>F147</f>
        <v>0</v>
      </c>
      <c r="G146" s="24">
        <f>F146/E146*100</f>
        <v>0</v>
      </c>
      <c r="H146" s="100"/>
    </row>
    <row r="147" spans="1:8" ht="30">
      <c r="A147" s="3"/>
      <c r="B147" s="50"/>
      <c r="C147" s="50"/>
      <c r="D147" s="25" t="s">
        <v>12</v>
      </c>
      <c r="E147" s="24">
        <v>100000</v>
      </c>
      <c r="F147" s="24">
        <v>0</v>
      </c>
      <c r="G147" s="24">
        <f>F147/E147*100</f>
        <v>0</v>
      </c>
      <c r="H147" s="47"/>
    </row>
    <row r="148" spans="1:8" ht="30">
      <c r="A148" s="3"/>
      <c r="B148" s="50"/>
      <c r="C148" s="50"/>
      <c r="D148" s="25" t="s">
        <v>13</v>
      </c>
      <c r="E148" s="24" t="s">
        <v>14</v>
      </c>
      <c r="F148" s="24" t="s">
        <v>14</v>
      </c>
      <c r="G148" s="24" t="s">
        <v>14</v>
      </c>
      <c r="H148" s="47"/>
    </row>
    <row r="149" spans="1:8" ht="30">
      <c r="A149" s="3"/>
      <c r="B149" s="50"/>
      <c r="C149" s="50"/>
      <c r="D149" s="25" t="s">
        <v>7</v>
      </c>
      <c r="E149" s="24" t="s">
        <v>14</v>
      </c>
      <c r="F149" s="24" t="s">
        <v>14</v>
      </c>
      <c r="G149" s="24" t="s">
        <v>14</v>
      </c>
      <c r="H149" s="47"/>
    </row>
    <row r="150" spans="1:8" ht="30">
      <c r="A150" s="3"/>
      <c r="B150" s="51"/>
      <c r="C150" s="51"/>
      <c r="D150" s="25" t="s">
        <v>8</v>
      </c>
      <c r="E150" s="24" t="s">
        <v>14</v>
      </c>
      <c r="F150" s="24" t="s">
        <v>14</v>
      </c>
      <c r="G150" s="24" t="s">
        <v>14</v>
      </c>
      <c r="H150" s="48"/>
    </row>
    <row r="151" spans="1:8" ht="15">
      <c r="A151" s="17"/>
      <c r="B151" s="49" t="s">
        <v>2</v>
      </c>
      <c r="C151" s="49" t="s">
        <v>75</v>
      </c>
      <c r="D151" s="23" t="s">
        <v>3</v>
      </c>
      <c r="E151" s="24">
        <f>E152</f>
        <v>400000</v>
      </c>
      <c r="F151" s="24">
        <f>F152</f>
        <v>0</v>
      </c>
      <c r="G151" s="24">
        <f>F151/E151*100</f>
        <v>0</v>
      </c>
      <c r="H151" s="45"/>
    </row>
    <row r="152" spans="1:8" ht="30">
      <c r="A152" s="17"/>
      <c r="B152" s="50"/>
      <c r="C152" s="50"/>
      <c r="D152" s="25" t="s">
        <v>12</v>
      </c>
      <c r="E152" s="24">
        <v>400000</v>
      </c>
      <c r="F152" s="24">
        <v>0</v>
      </c>
      <c r="G152" s="24">
        <f>F152/E152*100</f>
        <v>0</v>
      </c>
      <c r="H152" s="46"/>
    </row>
    <row r="153" spans="1:8" ht="30">
      <c r="A153" s="17"/>
      <c r="B153" s="50"/>
      <c r="C153" s="50"/>
      <c r="D153" s="25" t="s">
        <v>13</v>
      </c>
      <c r="E153" s="24" t="s">
        <v>14</v>
      </c>
      <c r="F153" s="24" t="s">
        <v>14</v>
      </c>
      <c r="G153" s="24" t="s">
        <v>14</v>
      </c>
      <c r="H153" s="46"/>
    </row>
    <row r="154" spans="1:8" ht="30">
      <c r="A154" s="17"/>
      <c r="B154" s="50"/>
      <c r="C154" s="50"/>
      <c r="D154" s="25" t="s">
        <v>7</v>
      </c>
      <c r="E154" s="24" t="s">
        <v>14</v>
      </c>
      <c r="F154" s="24" t="s">
        <v>14</v>
      </c>
      <c r="G154" s="24" t="s">
        <v>14</v>
      </c>
      <c r="H154" s="46"/>
    </row>
    <row r="155" spans="1:8" ht="30">
      <c r="A155" s="17"/>
      <c r="B155" s="51"/>
      <c r="C155" s="51"/>
      <c r="D155" s="25" t="s">
        <v>8</v>
      </c>
      <c r="E155" s="24" t="s">
        <v>14</v>
      </c>
      <c r="F155" s="24" t="s">
        <v>14</v>
      </c>
      <c r="G155" s="24" t="s">
        <v>14</v>
      </c>
      <c r="H155" s="46"/>
    </row>
    <row r="156" spans="1:8" ht="15">
      <c r="A156" s="17"/>
      <c r="B156" s="49" t="s">
        <v>2</v>
      </c>
      <c r="C156" s="49" t="s">
        <v>76</v>
      </c>
      <c r="D156" s="23" t="s">
        <v>3</v>
      </c>
      <c r="E156" s="24">
        <f>E157</f>
        <v>0</v>
      </c>
      <c r="F156" s="24">
        <f>F157</f>
        <v>0</v>
      </c>
      <c r="G156" s="24">
        <f>G157</f>
        <v>0</v>
      </c>
      <c r="H156" s="46"/>
    </row>
    <row r="157" spans="1:8" ht="30">
      <c r="A157" s="17"/>
      <c r="B157" s="50"/>
      <c r="C157" s="50"/>
      <c r="D157" s="25" t="s">
        <v>12</v>
      </c>
      <c r="E157" s="24">
        <v>0</v>
      </c>
      <c r="F157" s="24">
        <v>0</v>
      </c>
      <c r="G157" s="24">
        <v>0</v>
      </c>
      <c r="H157" s="46"/>
    </row>
    <row r="158" spans="1:8" ht="30">
      <c r="A158" s="17"/>
      <c r="B158" s="50"/>
      <c r="C158" s="50"/>
      <c r="D158" s="25" t="s">
        <v>13</v>
      </c>
      <c r="E158" s="24" t="s">
        <v>14</v>
      </c>
      <c r="F158" s="24" t="s">
        <v>14</v>
      </c>
      <c r="G158" s="24" t="s">
        <v>14</v>
      </c>
      <c r="H158" s="46"/>
    </row>
    <row r="159" spans="1:8" ht="30">
      <c r="A159" s="17"/>
      <c r="B159" s="50"/>
      <c r="C159" s="50"/>
      <c r="D159" s="25" t="s">
        <v>7</v>
      </c>
      <c r="E159" s="24" t="s">
        <v>14</v>
      </c>
      <c r="F159" s="24" t="s">
        <v>14</v>
      </c>
      <c r="G159" s="24" t="s">
        <v>14</v>
      </c>
      <c r="H159" s="46"/>
    </row>
    <row r="160" spans="1:8" ht="30">
      <c r="A160" s="17"/>
      <c r="B160" s="51"/>
      <c r="C160" s="51"/>
      <c r="D160" s="25" t="s">
        <v>8</v>
      </c>
      <c r="E160" s="24" t="s">
        <v>14</v>
      </c>
      <c r="F160" s="24" t="s">
        <v>14</v>
      </c>
      <c r="G160" s="24" t="s">
        <v>14</v>
      </c>
      <c r="H160" s="46"/>
    </row>
    <row r="161" spans="1:8" ht="15">
      <c r="A161" s="17"/>
      <c r="B161" s="49" t="s">
        <v>2</v>
      </c>
      <c r="C161" s="49" t="s">
        <v>77</v>
      </c>
      <c r="D161" s="23" t="s">
        <v>3</v>
      </c>
      <c r="E161" s="24">
        <f>E162</f>
        <v>500000</v>
      </c>
      <c r="F161" s="24">
        <f>F162</f>
        <v>0</v>
      </c>
      <c r="G161" s="24">
        <f>F161/E161*100</f>
        <v>0</v>
      </c>
      <c r="H161" s="46"/>
    </row>
    <row r="162" spans="1:8" ht="30">
      <c r="A162" s="17"/>
      <c r="B162" s="50"/>
      <c r="C162" s="50"/>
      <c r="D162" s="25" t="s">
        <v>12</v>
      </c>
      <c r="E162" s="24">
        <v>500000</v>
      </c>
      <c r="F162" s="24">
        <v>0</v>
      </c>
      <c r="G162" s="24">
        <f>F162/E162*100</f>
        <v>0</v>
      </c>
      <c r="H162" s="46"/>
    </row>
    <row r="163" spans="1:8" ht="30">
      <c r="A163" s="17"/>
      <c r="B163" s="50"/>
      <c r="C163" s="50"/>
      <c r="D163" s="25" t="s">
        <v>13</v>
      </c>
      <c r="E163" s="24" t="s">
        <v>14</v>
      </c>
      <c r="F163" s="24" t="s">
        <v>14</v>
      </c>
      <c r="G163" s="24" t="s">
        <v>14</v>
      </c>
      <c r="H163" s="46"/>
    </row>
    <row r="164" spans="1:8" ht="30">
      <c r="A164" s="17"/>
      <c r="B164" s="50"/>
      <c r="C164" s="50"/>
      <c r="D164" s="25" t="s">
        <v>7</v>
      </c>
      <c r="E164" s="24" t="s">
        <v>14</v>
      </c>
      <c r="F164" s="24" t="s">
        <v>14</v>
      </c>
      <c r="G164" s="24" t="s">
        <v>14</v>
      </c>
      <c r="H164" s="46"/>
    </row>
    <row r="165" spans="1:8" ht="30">
      <c r="A165" s="17"/>
      <c r="B165" s="51"/>
      <c r="C165" s="51"/>
      <c r="D165" s="25" t="s">
        <v>8</v>
      </c>
      <c r="E165" s="24" t="s">
        <v>14</v>
      </c>
      <c r="F165" s="24" t="s">
        <v>14</v>
      </c>
      <c r="G165" s="24" t="s">
        <v>14</v>
      </c>
      <c r="H165" s="46"/>
    </row>
    <row r="166" spans="1:8" ht="15">
      <c r="A166" s="17"/>
      <c r="B166" s="49" t="s">
        <v>2</v>
      </c>
      <c r="C166" s="49" t="s">
        <v>78</v>
      </c>
      <c r="D166" s="23" t="s">
        <v>3</v>
      </c>
      <c r="E166" s="24" t="s">
        <v>14</v>
      </c>
      <c r="F166" s="24" t="s">
        <v>14</v>
      </c>
      <c r="G166" s="24" t="s">
        <v>14</v>
      </c>
      <c r="H166" s="46"/>
    </row>
    <row r="167" spans="1:8" ht="30">
      <c r="A167" s="17"/>
      <c r="B167" s="50"/>
      <c r="C167" s="50"/>
      <c r="D167" s="25" t="s">
        <v>12</v>
      </c>
      <c r="E167" s="24" t="s">
        <v>14</v>
      </c>
      <c r="F167" s="24" t="s">
        <v>14</v>
      </c>
      <c r="G167" s="24" t="s">
        <v>14</v>
      </c>
      <c r="H167" s="46"/>
    </row>
    <row r="168" spans="1:8" ht="30">
      <c r="A168" s="17"/>
      <c r="B168" s="50"/>
      <c r="C168" s="50"/>
      <c r="D168" s="25" t="s">
        <v>13</v>
      </c>
      <c r="E168" s="24" t="s">
        <v>14</v>
      </c>
      <c r="F168" s="24" t="s">
        <v>14</v>
      </c>
      <c r="G168" s="24" t="s">
        <v>14</v>
      </c>
      <c r="H168" s="46"/>
    </row>
    <row r="169" spans="1:8" ht="30">
      <c r="A169" s="17"/>
      <c r="B169" s="50"/>
      <c r="C169" s="50"/>
      <c r="D169" s="25" t="s">
        <v>7</v>
      </c>
      <c r="E169" s="24" t="s">
        <v>14</v>
      </c>
      <c r="F169" s="24" t="s">
        <v>14</v>
      </c>
      <c r="G169" s="24" t="s">
        <v>14</v>
      </c>
      <c r="H169" s="46"/>
    </row>
    <row r="170" spans="1:8" ht="30">
      <c r="A170" s="17"/>
      <c r="B170" s="51"/>
      <c r="C170" s="51"/>
      <c r="D170" s="25" t="s">
        <v>8</v>
      </c>
      <c r="E170" s="24" t="s">
        <v>14</v>
      </c>
      <c r="F170" s="24" t="s">
        <v>14</v>
      </c>
      <c r="G170" s="24" t="s">
        <v>14</v>
      </c>
      <c r="H170" s="46"/>
    </row>
    <row r="171" spans="1:8" ht="15">
      <c r="A171" s="17"/>
      <c r="B171" s="49" t="s">
        <v>2</v>
      </c>
      <c r="C171" s="49" t="s">
        <v>79</v>
      </c>
      <c r="D171" s="23" t="s">
        <v>3</v>
      </c>
      <c r="E171" s="24">
        <f>E172</f>
        <v>200000</v>
      </c>
      <c r="F171" s="24">
        <f>F172</f>
        <v>36960.5</v>
      </c>
      <c r="G171" s="24">
        <f>F171/E171*100</f>
        <v>18.48025</v>
      </c>
      <c r="H171" s="47" t="s">
        <v>81</v>
      </c>
    </row>
    <row r="172" spans="1:8" ht="30">
      <c r="A172" s="17"/>
      <c r="B172" s="50"/>
      <c r="C172" s="50"/>
      <c r="D172" s="25" t="s">
        <v>12</v>
      </c>
      <c r="E172" s="24">
        <v>200000</v>
      </c>
      <c r="F172" s="24">
        <v>36960.5</v>
      </c>
      <c r="G172" s="24">
        <f>F172/E172*100</f>
        <v>18.48025</v>
      </c>
      <c r="H172" s="47"/>
    </row>
    <row r="173" spans="1:8" ht="30">
      <c r="A173" s="17"/>
      <c r="B173" s="50"/>
      <c r="C173" s="50"/>
      <c r="D173" s="25" t="s">
        <v>13</v>
      </c>
      <c r="E173" s="24" t="s">
        <v>14</v>
      </c>
      <c r="F173" s="24" t="s">
        <v>14</v>
      </c>
      <c r="G173" s="24" t="s">
        <v>14</v>
      </c>
      <c r="H173" s="47"/>
    </row>
    <row r="174" spans="1:8" ht="30">
      <c r="A174" s="17"/>
      <c r="B174" s="50"/>
      <c r="C174" s="50"/>
      <c r="D174" s="25" t="s">
        <v>7</v>
      </c>
      <c r="E174" s="24" t="s">
        <v>14</v>
      </c>
      <c r="F174" s="24" t="s">
        <v>14</v>
      </c>
      <c r="G174" s="24" t="s">
        <v>14</v>
      </c>
      <c r="H174" s="47"/>
    </row>
    <row r="175" spans="1:8" ht="87.75" customHeight="1">
      <c r="A175" s="17"/>
      <c r="B175" s="51"/>
      <c r="C175" s="51"/>
      <c r="D175" s="25" t="s">
        <v>8</v>
      </c>
      <c r="E175" s="24" t="s">
        <v>14</v>
      </c>
      <c r="F175" s="24" t="s">
        <v>14</v>
      </c>
      <c r="G175" s="24" t="s">
        <v>14</v>
      </c>
      <c r="H175" s="48"/>
    </row>
    <row r="176" spans="1:9" ht="15">
      <c r="A176" s="3"/>
      <c r="B176" s="66" t="s">
        <v>5</v>
      </c>
      <c r="C176" s="66" t="s">
        <v>70</v>
      </c>
      <c r="D176" s="23" t="s">
        <v>3</v>
      </c>
      <c r="E176" s="24">
        <f>E177+E178</f>
        <v>14539500</v>
      </c>
      <c r="F176" s="24">
        <f>F177+F178</f>
        <v>274939.07</v>
      </c>
      <c r="G176" s="24">
        <f>F176/E176*100</f>
        <v>1.8909802262801336</v>
      </c>
      <c r="H176" s="56" t="s">
        <v>108</v>
      </c>
      <c r="I176" s="69"/>
    </row>
    <row r="177" spans="1:9" ht="30">
      <c r="A177" s="3"/>
      <c r="B177" s="67"/>
      <c r="C177" s="67"/>
      <c r="D177" s="25" t="s">
        <v>12</v>
      </c>
      <c r="E177" s="24">
        <v>550000</v>
      </c>
      <c r="F177" s="24">
        <v>274939.07</v>
      </c>
      <c r="G177" s="24">
        <f>F177/E177*100</f>
        <v>49.98892181818182</v>
      </c>
      <c r="H177" s="52"/>
      <c r="I177" s="70"/>
    </row>
    <row r="178" spans="1:9" ht="30">
      <c r="A178" s="3"/>
      <c r="B178" s="67"/>
      <c r="C178" s="67"/>
      <c r="D178" s="25" t="s">
        <v>13</v>
      </c>
      <c r="E178" s="24">
        <v>13989500</v>
      </c>
      <c r="F178" s="24">
        <v>0</v>
      </c>
      <c r="G178" s="24">
        <f>F178/E178*100</f>
        <v>0</v>
      </c>
      <c r="H178" s="52"/>
      <c r="I178" s="70"/>
    </row>
    <row r="179" spans="1:9" ht="30">
      <c r="A179" s="3"/>
      <c r="B179" s="67"/>
      <c r="C179" s="67"/>
      <c r="D179" s="25" t="s">
        <v>7</v>
      </c>
      <c r="E179" s="24">
        <v>0</v>
      </c>
      <c r="F179" s="24">
        <v>0</v>
      </c>
      <c r="G179" s="24">
        <v>0</v>
      </c>
      <c r="H179" s="52"/>
      <c r="I179" s="70"/>
    </row>
    <row r="180" spans="1:9" ht="116.25" customHeight="1">
      <c r="A180" s="3"/>
      <c r="B180" s="68"/>
      <c r="C180" s="68"/>
      <c r="D180" s="25" t="s">
        <v>8</v>
      </c>
      <c r="E180" s="24" t="s">
        <v>14</v>
      </c>
      <c r="F180" s="24" t="s">
        <v>14</v>
      </c>
      <c r="G180" s="24" t="s">
        <v>14</v>
      </c>
      <c r="H180" s="57"/>
      <c r="I180" s="71"/>
    </row>
    <row r="181" spans="1:8" ht="15">
      <c r="A181" s="96"/>
      <c r="B181" s="66" t="s">
        <v>5</v>
      </c>
      <c r="C181" s="66" t="s">
        <v>61</v>
      </c>
      <c r="D181" s="23" t="s">
        <v>3</v>
      </c>
      <c r="E181" s="24">
        <f>E182+E183</f>
        <v>16769636.379999999</v>
      </c>
      <c r="F181" s="24">
        <f>F182+F183</f>
        <v>662313.1000000001</v>
      </c>
      <c r="G181" s="24">
        <f aca="true" t="shared" si="7" ref="G181:G187">F181/E181*100</f>
        <v>3.9494780029333003</v>
      </c>
      <c r="H181" s="99"/>
    </row>
    <row r="182" spans="1:8" ht="30">
      <c r="A182" s="96"/>
      <c r="B182" s="67"/>
      <c r="C182" s="67"/>
      <c r="D182" s="25" t="s">
        <v>12</v>
      </c>
      <c r="E182" s="24">
        <f>E187+E192+E197+E202+E207</f>
        <v>10000000</v>
      </c>
      <c r="F182" s="24">
        <f>F187+F192+F197+F202+F207</f>
        <v>662313.1000000001</v>
      </c>
      <c r="G182" s="24">
        <f t="shared" si="7"/>
        <v>6.623131000000002</v>
      </c>
      <c r="H182" s="99"/>
    </row>
    <row r="183" spans="1:8" ht="30">
      <c r="A183" s="96"/>
      <c r="B183" s="67"/>
      <c r="C183" s="67"/>
      <c r="D183" s="25" t="s">
        <v>13</v>
      </c>
      <c r="E183" s="24">
        <f>E198</f>
        <v>6769636.38</v>
      </c>
      <c r="F183" s="24">
        <f>F198</f>
        <v>0</v>
      </c>
      <c r="G183" s="24">
        <v>0</v>
      </c>
      <c r="H183" s="99"/>
    </row>
    <row r="184" spans="1:8" ht="30">
      <c r="A184" s="96"/>
      <c r="B184" s="67"/>
      <c r="C184" s="67"/>
      <c r="D184" s="25" t="s">
        <v>7</v>
      </c>
      <c r="E184" s="24">
        <v>0</v>
      </c>
      <c r="F184" s="24">
        <v>0</v>
      </c>
      <c r="G184" s="24">
        <v>0</v>
      </c>
      <c r="H184" s="99"/>
    </row>
    <row r="185" spans="1:8" ht="30">
      <c r="A185" s="96"/>
      <c r="B185" s="68"/>
      <c r="C185" s="68"/>
      <c r="D185" s="25" t="s">
        <v>8</v>
      </c>
      <c r="E185" s="24" t="s">
        <v>14</v>
      </c>
      <c r="F185" s="24" t="s">
        <v>14</v>
      </c>
      <c r="G185" s="24" t="s">
        <v>14</v>
      </c>
      <c r="H185" s="61"/>
    </row>
    <row r="186" spans="1:8" ht="15">
      <c r="A186" s="96"/>
      <c r="B186" s="53" t="s">
        <v>2</v>
      </c>
      <c r="C186" s="49" t="s">
        <v>30</v>
      </c>
      <c r="D186" s="23" t="s">
        <v>3</v>
      </c>
      <c r="E186" s="24">
        <f>E187</f>
        <v>3400000</v>
      </c>
      <c r="F186" s="24">
        <f>F187</f>
        <v>238985.82</v>
      </c>
      <c r="G186" s="26">
        <f t="shared" si="7"/>
        <v>7.028994705882353</v>
      </c>
      <c r="H186" s="61" t="s">
        <v>109</v>
      </c>
    </row>
    <row r="187" spans="1:8" ht="30">
      <c r="A187" s="96"/>
      <c r="B187" s="97"/>
      <c r="C187" s="50"/>
      <c r="D187" s="25" t="s">
        <v>12</v>
      </c>
      <c r="E187" s="24">
        <v>3400000</v>
      </c>
      <c r="F187" s="24">
        <v>238985.82</v>
      </c>
      <c r="G187" s="26">
        <f t="shared" si="7"/>
        <v>7.028994705882353</v>
      </c>
      <c r="H187" s="52"/>
    </row>
    <row r="188" spans="1:8" ht="30">
      <c r="A188" s="96"/>
      <c r="B188" s="97"/>
      <c r="C188" s="50"/>
      <c r="D188" s="25" t="s">
        <v>13</v>
      </c>
      <c r="E188" s="24" t="s">
        <v>14</v>
      </c>
      <c r="F188" s="24" t="s">
        <v>14</v>
      </c>
      <c r="G188" s="24" t="s">
        <v>14</v>
      </c>
      <c r="H188" s="52"/>
    </row>
    <row r="189" spans="1:8" ht="30">
      <c r="A189" s="96"/>
      <c r="B189" s="97"/>
      <c r="C189" s="50"/>
      <c r="D189" s="25" t="s">
        <v>7</v>
      </c>
      <c r="E189" s="24" t="s">
        <v>14</v>
      </c>
      <c r="F189" s="24" t="s">
        <v>14</v>
      </c>
      <c r="G189" s="24" t="s">
        <v>14</v>
      </c>
      <c r="H189" s="52"/>
    </row>
    <row r="190" spans="1:8" ht="30">
      <c r="A190" s="96"/>
      <c r="B190" s="98"/>
      <c r="C190" s="51"/>
      <c r="D190" s="25" t="s">
        <v>8</v>
      </c>
      <c r="E190" s="24" t="s">
        <v>14</v>
      </c>
      <c r="F190" s="24" t="s">
        <v>14</v>
      </c>
      <c r="G190" s="24" t="s">
        <v>14</v>
      </c>
      <c r="H190" s="52"/>
    </row>
    <row r="191" spans="1:8" ht="15">
      <c r="A191" s="4"/>
      <c r="B191" s="53" t="s">
        <v>2</v>
      </c>
      <c r="C191" s="49" t="s">
        <v>31</v>
      </c>
      <c r="D191" s="23" t="s">
        <v>3</v>
      </c>
      <c r="E191" s="24">
        <f>E192</f>
        <v>1500000</v>
      </c>
      <c r="F191" s="24">
        <f>F192</f>
        <v>146175.58</v>
      </c>
      <c r="G191" s="34">
        <f>F191/E191*100</f>
        <v>9.745038666666666</v>
      </c>
      <c r="H191" s="99" t="s">
        <v>110</v>
      </c>
    </row>
    <row r="192" spans="1:8" ht="30">
      <c r="A192" s="4"/>
      <c r="B192" s="54"/>
      <c r="C192" s="50"/>
      <c r="D192" s="25" t="s">
        <v>12</v>
      </c>
      <c r="E192" s="24">
        <v>1500000</v>
      </c>
      <c r="F192" s="24">
        <v>146175.58</v>
      </c>
      <c r="G192" s="24">
        <f>F192/E192*100</f>
        <v>9.745038666666666</v>
      </c>
      <c r="H192" s="99"/>
    </row>
    <row r="193" spans="1:8" ht="30">
      <c r="A193" s="4"/>
      <c r="B193" s="54"/>
      <c r="C193" s="50"/>
      <c r="D193" s="25" t="s">
        <v>13</v>
      </c>
      <c r="E193" s="24" t="s">
        <v>14</v>
      </c>
      <c r="F193" s="24" t="s">
        <v>14</v>
      </c>
      <c r="G193" s="24" t="s">
        <v>14</v>
      </c>
      <c r="H193" s="99"/>
    </row>
    <row r="194" spans="1:8" ht="30">
      <c r="A194" s="4"/>
      <c r="B194" s="54"/>
      <c r="C194" s="50"/>
      <c r="D194" s="25" t="s">
        <v>7</v>
      </c>
      <c r="E194" s="24" t="s">
        <v>14</v>
      </c>
      <c r="F194" s="24" t="s">
        <v>14</v>
      </c>
      <c r="G194" s="24" t="s">
        <v>14</v>
      </c>
      <c r="H194" s="99"/>
    </row>
    <row r="195" spans="1:8" ht="30">
      <c r="A195" s="2"/>
      <c r="B195" s="55"/>
      <c r="C195" s="51"/>
      <c r="D195" s="25" t="s">
        <v>8</v>
      </c>
      <c r="E195" s="24" t="s">
        <v>14</v>
      </c>
      <c r="F195" s="24" t="s">
        <v>14</v>
      </c>
      <c r="G195" s="24" t="s">
        <v>14</v>
      </c>
      <c r="H195" s="99"/>
    </row>
    <row r="196" spans="1:8" ht="15">
      <c r="A196" s="2"/>
      <c r="B196" s="53" t="s">
        <v>2</v>
      </c>
      <c r="C196" s="49" t="s">
        <v>1</v>
      </c>
      <c r="D196" s="23" t="s">
        <v>3</v>
      </c>
      <c r="E196" s="24">
        <f>E197+E198</f>
        <v>9769636.379999999</v>
      </c>
      <c r="F196" s="24">
        <f>F197+F198</f>
        <v>277151.7</v>
      </c>
      <c r="G196" s="24">
        <f>F196/E196*100</f>
        <v>2.836868120981183</v>
      </c>
      <c r="H196" s="61" t="s">
        <v>111</v>
      </c>
    </row>
    <row r="197" spans="1:8" ht="30">
      <c r="A197" s="2"/>
      <c r="B197" s="54"/>
      <c r="C197" s="50"/>
      <c r="D197" s="25" t="s">
        <v>12</v>
      </c>
      <c r="E197" s="24">
        <v>3000000</v>
      </c>
      <c r="F197" s="24">
        <v>277151.7</v>
      </c>
      <c r="G197" s="24">
        <f>F197/E197*100</f>
        <v>9.23839</v>
      </c>
      <c r="H197" s="52"/>
    </row>
    <row r="198" spans="1:8" ht="30">
      <c r="A198" s="2"/>
      <c r="B198" s="54"/>
      <c r="C198" s="50"/>
      <c r="D198" s="25" t="s">
        <v>13</v>
      </c>
      <c r="E198" s="24">
        <v>6769636.38</v>
      </c>
      <c r="F198" s="24">
        <v>0</v>
      </c>
      <c r="G198" s="24">
        <f>F198/E198*100</f>
        <v>0</v>
      </c>
      <c r="H198" s="52"/>
    </row>
    <row r="199" spans="1:8" ht="30">
      <c r="A199" s="2"/>
      <c r="B199" s="54"/>
      <c r="C199" s="50"/>
      <c r="D199" s="25" t="s">
        <v>7</v>
      </c>
      <c r="E199" s="24" t="s">
        <v>14</v>
      </c>
      <c r="F199" s="24" t="s">
        <v>14</v>
      </c>
      <c r="G199" s="24" t="s">
        <v>14</v>
      </c>
      <c r="H199" s="52"/>
    </row>
    <row r="200" spans="1:8" ht="30">
      <c r="A200" s="2"/>
      <c r="B200" s="55"/>
      <c r="C200" s="51"/>
      <c r="D200" s="25" t="s">
        <v>8</v>
      </c>
      <c r="E200" s="24" t="s">
        <v>14</v>
      </c>
      <c r="F200" s="24" t="s">
        <v>14</v>
      </c>
      <c r="G200" s="24" t="s">
        <v>14</v>
      </c>
      <c r="H200" s="57"/>
    </row>
    <row r="201" spans="1:8" ht="15">
      <c r="A201" s="2"/>
      <c r="B201" s="53" t="s">
        <v>2</v>
      </c>
      <c r="C201" s="49" t="s">
        <v>62</v>
      </c>
      <c r="D201" s="23" t="s">
        <v>3</v>
      </c>
      <c r="E201" s="24">
        <f>E202</f>
        <v>600000</v>
      </c>
      <c r="F201" s="24">
        <f aca="true" t="shared" si="8" ref="F201">F202</f>
        <v>0</v>
      </c>
      <c r="G201" s="24">
        <f>F201/E201*100</f>
        <v>0</v>
      </c>
      <c r="H201" s="61"/>
    </row>
    <row r="202" spans="1:8" ht="30">
      <c r="A202" s="2"/>
      <c r="B202" s="54"/>
      <c r="C202" s="50"/>
      <c r="D202" s="25" t="s">
        <v>12</v>
      </c>
      <c r="E202" s="24">
        <v>600000</v>
      </c>
      <c r="F202" s="24">
        <v>0</v>
      </c>
      <c r="G202" s="24">
        <f>F202/E202*100</f>
        <v>0</v>
      </c>
      <c r="H202" s="52"/>
    </row>
    <row r="203" spans="1:8" ht="30">
      <c r="A203" s="2"/>
      <c r="B203" s="54"/>
      <c r="C203" s="50"/>
      <c r="D203" s="25" t="s">
        <v>13</v>
      </c>
      <c r="E203" s="24" t="s">
        <v>14</v>
      </c>
      <c r="F203" s="24" t="s">
        <v>14</v>
      </c>
      <c r="G203" s="24"/>
      <c r="H203" s="52"/>
    </row>
    <row r="204" spans="1:8" ht="30">
      <c r="A204" s="2"/>
      <c r="B204" s="54"/>
      <c r="C204" s="50"/>
      <c r="D204" s="25" t="s">
        <v>7</v>
      </c>
      <c r="E204" s="24" t="s">
        <v>14</v>
      </c>
      <c r="F204" s="24" t="s">
        <v>14</v>
      </c>
      <c r="G204" s="24" t="s">
        <v>14</v>
      </c>
      <c r="H204" s="52"/>
    </row>
    <row r="205" spans="1:8" ht="30">
      <c r="A205" s="2"/>
      <c r="B205" s="55"/>
      <c r="C205" s="51"/>
      <c r="D205" s="25" t="s">
        <v>8</v>
      </c>
      <c r="E205" s="24" t="s">
        <v>14</v>
      </c>
      <c r="F205" s="24" t="s">
        <v>14</v>
      </c>
      <c r="G205" s="24" t="s">
        <v>14</v>
      </c>
      <c r="H205" s="57"/>
    </row>
    <row r="206" spans="1:8" ht="15">
      <c r="A206" s="2"/>
      <c r="B206" s="53" t="s">
        <v>2</v>
      </c>
      <c r="C206" s="49" t="s">
        <v>63</v>
      </c>
      <c r="D206" s="23" t="s">
        <v>3</v>
      </c>
      <c r="E206" s="24">
        <f>E207</f>
        <v>1500000</v>
      </c>
      <c r="F206" s="24">
        <f aca="true" t="shared" si="9" ref="F206">F207</f>
        <v>0</v>
      </c>
      <c r="G206" s="24">
        <f>F206/E206*100</f>
        <v>0</v>
      </c>
      <c r="H206" s="61"/>
    </row>
    <row r="207" spans="1:8" ht="30">
      <c r="A207" s="2"/>
      <c r="B207" s="54"/>
      <c r="C207" s="50"/>
      <c r="D207" s="25" t="s">
        <v>12</v>
      </c>
      <c r="E207" s="24">
        <v>1500000</v>
      </c>
      <c r="F207" s="24">
        <v>0</v>
      </c>
      <c r="G207" s="24">
        <f>F207/E207*100</f>
        <v>0</v>
      </c>
      <c r="H207" s="52"/>
    </row>
    <row r="208" spans="1:8" ht="30">
      <c r="A208" s="2"/>
      <c r="B208" s="54"/>
      <c r="C208" s="50"/>
      <c r="D208" s="25" t="s">
        <v>13</v>
      </c>
      <c r="E208" s="24" t="s">
        <v>14</v>
      </c>
      <c r="F208" s="24" t="s">
        <v>14</v>
      </c>
      <c r="G208" s="24" t="s">
        <v>14</v>
      </c>
      <c r="H208" s="52"/>
    </row>
    <row r="209" spans="1:8" ht="30">
      <c r="A209" s="2"/>
      <c r="B209" s="54"/>
      <c r="C209" s="50"/>
      <c r="D209" s="25" t="s">
        <v>7</v>
      </c>
      <c r="E209" s="24" t="s">
        <v>14</v>
      </c>
      <c r="F209" s="24" t="s">
        <v>14</v>
      </c>
      <c r="G209" s="24" t="s">
        <v>14</v>
      </c>
      <c r="H209" s="52"/>
    </row>
    <row r="210" spans="1:8" ht="30">
      <c r="A210" s="2"/>
      <c r="B210" s="55"/>
      <c r="C210" s="51"/>
      <c r="D210" s="25" t="s">
        <v>8</v>
      </c>
      <c r="E210" s="24" t="s">
        <v>14</v>
      </c>
      <c r="F210" s="24" t="s">
        <v>14</v>
      </c>
      <c r="G210" s="24" t="s">
        <v>14</v>
      </c>
      <c r="H210" s="57"/>
    </row>
    <row r="211" spans="1:8" ht="15">
      <c r="A211" s="2"/>
      <c r="B211" s="66" t="s">
        <v>5</v>
      </c>
      <c r="C211" s="66" t="s">
        <v>40</v>
      </c>
      <c r="D211" s="23" t="s">
        <v>3</v>
      </c>
      <c r="E211" s="24">
        <f>E212</f>
        <v>3170700</v>
      </c>
      <c r="F211" s="24">
        <f>F212</f>
        <v>1487789.55</v>
      </c>
      <c r="G211" s="24">
        <f>F211/E211*100</f>
        <v>46.92306273062731</v>
      </c>
      <c r="H211" s="61"/>
    </row>
    <row r="212" spans="1:8" ht="30">
      <c r="A212" s="2"/>
      <c r="B212" s="67"/>
      <c r="C212" s="67"/>
      <c r="D212" s="25" t="s">
        <v>12</v>
      </c>
      <c r="E212" s="24">
        <f>E217+E222</f>
        <v>3170700</v>
      </c>
      <c r="F212" s="24">
        <f>F217+F222</f>
        <v>1487789.55</v>
      </c>
      <c r="G212" s="24">
        <f>F212/E212*100</f>
        <v>46.92306273062731</v>
      </c>
      <c r="H212" s="52"/>
    </row>
    <row r="213" spans="1:8" ht="30">
      <c r="A213" s="2"/>
      <c r="B213" s="67"/>
      <c r="C213" s="67"/>
      <c r="D213" s="25" t="s">
        <v>13</v>
      </c>
      <c r="E213" s="24">
        <v>0</v>
      </c>
      <c r="F213" s="24">
        <v>0</v>
      </c>
      <c r="G213" s="24">
        <v>0</v>
      </c>
      <c r="H213" s="52"/>
    </row>
    <row r="214" spans="1:8" ht="30">
      <c r="A214" s="2"/>
      <c r="B214" s="67"/>
      <c r="C214" s="67"/>
      <c r="D214" s="25" t="s">
        <v>7</v>
      </c>
      <c r="E214" s="24">
        <v>0</v>
      </c>
      <c r="F214" s="24">
        <v>0</v>
      </c>
      <c r="G214" s="24">
        <v>0</v>
      </c>
      <c r="H214" s="52"/>
    </row>
    <row r="215" spans="1:8" ht="30">
      <c r="A215" s="2"/>
      <c r="B215" s="68"/>
      <c r="C215" s="68"/>
      <c r="D215" s="25" t="s">
        <v>8</v>
      </c>
      <c r="E215" s="24" t="s">
        <v>14</v>
      </c>
      <c r="F215" s="24" t="s">
        <v>14</v>
      </c>
      <c r="G215" s="24" t="s">
        <v>14</v>
      </c>
      <c r="H215" s="57"/>
    </row>
    <row r="216" spans="1:8" ht="15">
      <c r="A216" s="2"/>
      <c r="B216" s="49" t="s">
        <v>2</v>
      </c>
      <c r="C216" s="49" t="s">
        <v>32</v>
      </c>
      <c r="D216" s="23" t="s">
        <v>3</v>
      </c>
      <c r="E216" s="24">
        <f>E217</f>
        <v>709700</v>
      </c>
      <c r="F216" s="24">
        <f>F217</f>
        <v>215349</v>
      </c>
      <c r="G216" s="24">
        <f>F216/E216*100</f>
        <v>30.343666337889246</v>
      </c>
      <c r="H216" s="42" t="s">
        <v>112</v>
      </c>
    </row>
    <row r="217" spans="1:8" ht="30">
      <c r="A217" s="2"/>
      <c r="B217" s="50"/>
      <c r="C217" s="50"/>
      <c r="D217" s="25" t="s">
        <v>12</v>
      </c>
      <c r="E217" s="24">
        <v>709700</v>
      </c>
      <c r="F217" s="24">
        <v>215349</v>
      </c>
      <c r="G217" s="24">
        <f>F217/E217*100</f>
        <v>30.343666337889246</v>
      </c>
      <c r="H217" s="52"/>
    </row>
    <row r="218" spans="1:8" ht="30">
      <c r="A218" s="2"/>
      <c r="B218" s="50"/>
      <c r="C218" s="50"/>
      <c r="D218" s="25" t="s">
        <v>13</v>
      </c>
      <c r="E218" s="24" t="s">
        <v>14</v>
      </c>
      <c r="F218" s="24" t="s">
        <v>14</v>
      </c>
      <c r="G218" s="24" t="s">
        <v>14</v>
      </c>
      <c r="H218" s="52"/>
    </row>
    <row r="219" spans="1:8" ht="30">
      <c r="A219" s="2"/>
      <c r="B219" s="50"/>
      <c r="C219" s="50"/>
      <c r="D219" s="25" t="s">
        <v>7</v>
      </c>
      <c r="E219" s="24" t="s">
        <v>14</v>
      </c>
      <c r="F219" s="24" t="s">
        <v>14</v>
      </c>
      <c r="G219" s="24" t="s">
        <v>14</v>
      </c>
      <c r="H219" s="52"/>
    </row>
    <row r="220" spans="1:8" ht="56.25" customHeight="1">
      <c r="A220" s="2"/>
      <c r="B220" s="51"/>
      <c r="C220" s="51"/>
      <c r="D220" s="25" t="s">
        <v>8</v>
      </c>
      <c r="E220" s="24" t="s">
        <v>14</v>
      </c>
      <c r="F220" s="24" t="s">
        <v>14</v>
      </c>
      <c r="G220" s="24" t="s">
        <v>14</v>
      </c>
      <c r="H220" s="57"/>
    </row>
    <row r="221" spans="1:8" ht="15">
      <c r="A221" s="2"/>
      <c r="B221" s="49" t="s">
        <v>2</v>
      </c>
      <c r="C221" s="49" t="s">
        <v>33</v>
      </c>
      <c r="D221" s="23" t="s">
        <v>3</v>
      </c>
      <c r="E221" s="24">
        <f>E222</f>
        <v>2461000</v>
      </c>
      <c r="F221" s="24">
        <f>F222</f>
        <v>1272440.55</v>
      </c>
      <c r="G221" s="24">
        <f>F221/E221*100</f>
        <v>51.704207639171074</v>
      </c>
      <c r="H221" s="42" t="s">
        <v>113</v>
      </c>
    </row>
    <row r="222" spans="1:8" ht="30">
      <c r="A222" s="2"/>
      <c r="B222" s="50"/>
      <c r="C222" s="50"/>
      <c r="D222" s="25" t="s">
        <v>12</v>
      </c>
      <c r="E222" s="24">
        <v>2461000</v>
      </c>
      <c r="F222" s="24">
        <v>1272440.55</v>
      </c>
      <c r="G222" s="24">
        <f>F222/E222*100</f>
        <v>51.704207639171074</v>
      </c>
      <c r="H222" s="52"/>
    </row>
    <row r="223" spans="1:8" ht="30">
      <c r="A223" s="2"/>
      <c r="B223" s="50"/>
      <c r="C223" s="50"/>
      <c r="D223" s="25" t="s">
        <v>13</v>
      </c>
      <c r="E223" s="34" t="s">
        <v>14</v>
      </c>
      <c r="F223" s="34" t="s">
        <v>14</v>
      </c>
      <c r="G223" s="34" t="s">
        <v>14</v>
      </c>
      <c r="H223" s="52"/>
    </row>
    <row r="224" spans="1:8" ht="30">
      <c r="A224" s="2"/>
      <c r="B224" s="50"/>
      <c r="C224" s="50"/>
      <c r="D224" s="25" t="s">
        <v>7</v>
      </c>
      <c r="E224" s="34" t="s">
        <v>14</v>
      </c>
      <c r="F224" s="34" t="s">
        <v>14</v>
      </c>
      <c r="G224" s="34" t="s">
        <v>14</v>
      </c>
      <c r="H224" s="52"/>
    </row>
    <row r="225" spans="1:8" ht="49.5" customHeight="1">
      <c r="A225" s="2"/>
      <c r="B225" s="51"/>
      <c r="C225" s="51"/>
      <c r="D225" s="25" t="s">
        <v>8</v>
      </c>
      <c r="E225" s="34" t="s">
        <v>14</v>
      </c>
      <c r="F225" s="34" t="s">
        <v>14</v>
      </c>
      <c r="G225" s="34" t="s">
        <v>14</v>
      </c>
      <c r="H225" s="57"/>
    </row>
    <row r="226" spans="1:8" ht="15">
      <c r="A226" s="2"/>
      <c r="B226" s="66" t="s">
        <v>5</v>
      </c>
      <c r="C226" s="66" t="s">
        <v>64</v>
      </c>
      <c r="D226" s="23" t="s">
        <v>3</v>
      </c>
      <c r="E226" s="24">
        <f>E227</f>
        <v>160000</v>
      </c>
      <c r="F226" s="24">
        <f>F227</f>
        <v>0</v>
      </c>
      <c r="G226" s="24">
        <f>F226/E226*100</f>
        <v>0</v>
      </c>
      <c r="H226" s="61"/>
    </row>
    <row r="227" spans="1:8" ht="30">
      <c r="A227" s="2"/>
      <c r="B227" s="67"/>
      <c r="C227" s="67"/>
      <c r="D227" s="25" t="s">
        <v>12</v>
      </c>
      <c r="E227" s="24">
        <v>160000</v>
      </c>
      <c r="F227" s="24">
        <v>0</v>
      </c>
      <c r="G227" s="24">
        <f aca="true" t="shared" si="10" ref="G227:G256">F227/E227*100</f>
        <v>0</v>
      </c>
      <c r="H227" s="52"/>
    </row>
    <row r="228" spans="1:8" ht="30">
      <c r="A228" s="2"/>
      <c r="B228" s="67"/>
      <c r="C228" s="67"/>
      <c r="D228" s="25" t="s">
        <v>13</v>
      </c>
      <c r="E228" s="24">
        <v>0</v>
      </c>
      <c r="F228" s="24">
        <v>0</v>
      </c>
      <c r="G228" s="24">
        <v>0</v>
      </c>
      <c r="H228" s="52"/>
    </row>
    <row r="229" spans="1:8" ht="30">
      <c r="A229" s="2"/>
      <c r="B229" s="67"/>
      <c r="C229" s="67"/>
      <c r="D229" s="25" t="s">
        <v>7</v>
      </c>
      <c r="E229" s="24">
        <v>0</v>
      </c>
      <c r="F229" s="24">
        <v>0</v>
      </c>
      <c r="G229" s="24">
        <v>0</v>
      </c>
      <c r="H229" s="52"/>
    </row>
    <row r="230" spans="1:8" ht="30">
      <c r="A230" s="2"/>
      <c r="B230" s="68"/>
      <c r="C230" s="68"/>
      <c r="D230" s="25" t="s">
        <v>8</v>
      </c>
      <c r="E230" s="24" t="s">
        <v>14</v>
      </c>
      <c r="F230" s="24" t="s">
        <v>14</v>
      </c>
      <c r="G230" s="24" t="s">
        <v>14</v>
      </c>
      <c r="H230" s="57"/>
    </row>
    <row r="231" spans="1:8" ht="15">
      <c r="A231" s="2"/>
      <c r="B231" s="49" t="s">
        <v>21</v>
      </c>
      <c r="C231" s="49" t="s">
        <v>65</v>
      </c>
      <c r="D231" s="23" t="s">
        <v>3</v>
      </c>
      <c r="E231" s="24">
        <f>E232</f>
        <v>130000</v>
      </c>
      <c r="F231" s="24">
        <f>F232</f>
        <v>0</v>
      </c>
      <c r="G231" s="24">
        <f t="shared" si="10"/>
        <v>0</v>
      </c>
      <c r="H231" s="61"/>
    </row>
    <row r="232" spans="1:8" ht="30">
      <c r="A232" s="2"/>
      <c r="B232" s="50"/>
      <c r="C232" s="50"/>
      <c r="D232" s="25" t="s">
        <v>12</v>
      </c>
      <c r="E232" s="24">
        <v>130000</v>
      </c>
      <c r="F232" s="24">
        <v>0</v>
      </c>
      <c r="G232" s="24">
        <f t="shared" si="10"/>
        <v>0</v>
      </c>
      <c r="H232" s="52"/>
    </row>
    <row r="233" spans="1:8" ht="30">
      <c r="A233" s="2"/>
      <c r="B233" s="50"/>
      <c r="C233" s="50"/>
      <c r="D233" s="25" t="s">
        <v>13</v>
      </c>
      <c r="E233" s="24" t="s">
        <v>14</v>
      </c>
      <c r="F233" s="24" t="s">
        <v>14</v>
      </c>
      <c r="G233" s="24" t="s">
        <v>14</v>
      </c>
      <c r="H233" s="52"/>
    </row>
    <row r="234" spans="1:8" ht="30">
      <c r="A234" s="2"/>
      <c r="B234" s="50"/>
      <c r="C234" s="50"/>
      <c r="D234" s="25" t="s">
        <v>7</v>
      </c>
      <c r="E234" s="24" t="s">
        <v>14</v>
      </c>
      <c r="F234" s="24" t="s">
        <v>14</v>
      </c>
      <c r="G234" s="24" t="s">
        <v>14</v>
      </c>
      <c r="H234" s="52"/>
    </row>
    <row r="235" spans="1:8" ht="30">
      <c r="A235" s="2"/>
      <c r="B235" s="51"/>
      <c r="C235" s="51"/>
      <c r="D235" s="25" t="s">
        <v>8</v>
      </c>
      <c r="E235" s="24" t="s">
        <v>14</v>
      </c>
      <c r="F235" s="24" t="s">
        <v>14</v>
      </c>
      <c r="G235" s="24" t="s">
        <v>14</v>
      </c>
      <c r="H235" s="57"/>
    </row>
    <row r="236" spans="1:8" ht="15">
      <c r="A236" s="2"/>
      <c r="B236" s="49" t="s">
        <v>2</v>
      </c>
      <c r="C236" s="49" t="s">
        <v>35</v>
      </c>
      <c r="D236" s="23" t="s">
        <v>3</v>
      </c>
      <c r="E236" s="24">
        <f>E237</f>
        <v>30000</v>
      </c>
      <c r="F236" s="24">
        <f>F237</f>
        <v>0</v>
      </c>
      <c r="G236" s="24">
        <f t="shared" si="10"/>
        <v>0</v>
      </c>
      <c r="H236" s="61"/>
    </row>
    <row r="237" spans="1:8" ht="30">
      <c r="A237" s="2"/>
      <c r="B237" s="50"/>
      <c r="C237" s="50"/>
      <c r="D237" s="25" t="s">
        <v>12</v>
      </c>
      <c r="E237" s="24">
        <v>30000</v>
      </c>
      <c r="F237" s="24">
        <v>0</v>
      </c>
      <c r="G237" s="24">
        <f t="shared" si="10"/>
        <v>0</v>
      </c>
      <c r="H237" s="52"/>
    </row>
    <row r="238" spans="1:8" ht="30">
      <c r="A238" s="2"/>
      <c r="B238" s="50"/>
      <c r="C238" s="50"/>
      <c r="D238" s="25" t="s">
        <v>13</v>
      </c>
      <c r="E238" s="24" t="s">
        <v>14</v>
      </c>
      <c r="F238" s="24" t="s">
        <v>14</v>
      </c>
      <c r="G238" s="24" t="s">
        <v>14</v>
      </c>
      <c r="H238" s="52"/>
    </row>
    <row r="239" spans="1:8" ht="30">
      <c r="A239" s="2"/>
      <c r="B239" s="50"/>
      <c r="C239" s="50"/>
      <c r="D239" s="25" t="s">
        <v>7</v>
      </c>
      <c r="E239" s="24" t="s">
        <v>14</v>
      </c>
      <c r="F239" s="24" t="s">
        <v>14</v>
      </c>
      <c r="G239" s="24" t="s">
        <v>14</v>
      </c>
      <c r="H239" s="52"/>
    </row>
    <row r="240" spans="1:8" ht="30">
      <c r="A240" s="2"/>
      <c r="B240" s="51"/>
      <c r="C240" s="51"/>
      <c r="D240" s="25" t="s">
        <v>8</v>
      </c>
      <c r="E240" s="24" t="s">
        <v>14</v>
      </c>
      <c r="F240" s="24" t="s">
        <v>14</v>
      </c>
      <c r="G240" s="24" t="s">
        <v>14</v>
      </c>
      <c r="H240" s="57"/>
    </row>
    <row r="241" spans="1:8" ht="15">
      <c r="A241" s="2"/>
      <c r="B241" s="49" t="s">
        <v>2</v>
      </c>
      <c r="C241" s="49" t="s">
        <v>0</v>
      </c>
      <c r="D241" s="23" t="s">
        <v>3</v>
      </c>
      <c r="E241" s="24">
        <v>0</v>
      </c>
      <c r="F241" s="24">
        <v>0</v>
      </c>
      <c r="G241" s="24" t="s">
        <v>14</v>
      </c>
      <c r="H241" s="61"/>
    </row>
    <row r="242" spans="1:8" ht="30">
      <c r="A242" s="2"/>
      <c r="B242" s="50"/>
      <c r="C242" s="50"/>
      <c r="D242" s="25" t="s">
        <v>12</v>
      </c>
      <c r="E242" s="24">
        <v>0</v>
      </c>
      <c r="F242" s="24">
        <v>0</v>
      </c>
      <c r="G242" s="24" t="s">
        <v>14</v>
      </c>
      <c r="H242" s="52"/>
    </row>
    <row r="243" spans="1:8" ht="30">
      <c r="A243" s="2"/>
      <c r="B243" s="50"/>
      <c r="C243" s="50"/>
      <c r="D243" s="25" t="s">
        <v>13</v>
      </c>
      <c r="E243" s="24" t="s">
        <v>14</v>
      </c>
      <c r="F243" s="24" t="s">
        <v>14</v>
      </c>
      <c r="G243" s="24" t="s">
        <v>14</v>
      </c>
      <c r="H243" s="52"/>
    </row>
    <row r="244" spans="1:8" ht="30">
      <c r="A244" s="2"/>
      <c r="B244" s="50"/>
      <c r="C244" s="50"/>
      <c r="D244" s="25" t="s">
        <v>7</v>
      </c>
      <c r="E244" s="24" t="s">
        <v>14</v>
      </c>
      <c r="F244" s="24" t="s">
        <v>14</v>
      </c>
      <c r="G244" s="24" t="s">
        <v>14</v>
      </c>
      <c r="H244" s="52"/>
    </row>
    <row r="245" spans="1:8" ht="30">
      <c r="A245" s="2"/>
      <c r="B245" s="51"/>
      <c r="C245" s="51"/>
      <c r="D245" s="25" t="s">
        <v>8</v>
      </c>
      <c r="E245" s="24" t="s">
        <v>14</v>
      </c>
      <c r="F245" s="24" t="s">
        <v>14</v>
      </c>
      <c r="G245" s="24" t="s">
        <v>14</v>
      </c>
      <c r="H245" s="57"/>
    </row>
    <row r="246" spans="1:8" ht="15">
      <c r="A246" s="2"/>
      <c r="B246" s="72" t="s">
        <v>34</v>
      </c>
      <c r="C246" s="66" t="s">
        <v>71</v>
      </c>
      <c r="D246" s="23" t="s">
        <v>3</v>
      </c>
      <c r="E246" s="24">
        <f>E247+E248+E249</f>
        <v>2405000</v>
      </c>
      <c r="F246" s="24">
        <f>F247+F248+F249</f>
        <v>71809.35</v>
      </c>
      <c r="G246" s="24">
        <f t="shared" si="10"/>
        <v>2.985835758835759</v>
      </c>
      <c r="H246" s="61"/>
    </row>
    <row r="247" spans="1:8" ht="30">
      <c r="A247" s="2"/>
      <c r="B247" s="73"/>
      <c r="C247" s="67"/>
      <c r="D247" s="25" t="s">
        <v>12</v>
      </c>
      <c r="E247" s="24">
        <f>E252+E257+E262</f>
        <v>700000</v>
      </c>
      <c r="F247" s="24">
        <f>F252+F257+F262</f>
        <v>71809.35</v>
      </c>
      <c r="G247" s="24">
        <f t="shared" si="10"/>
        <v>10.258478571428572</v>
      </c>
      <c r="H247" s="52"/>
    </row>
    <row r="248" spans="1:8" ht="30">
      <c r="A248" s="2"/>
      <c r="B248" s="73"/>
      <c r="C248" s="67"/>
      <c r="D248" s="25" t="s">
        <v>13</v>
      </c>
      <c r="E248" s="24">
        <f>E253</f>
        <v>706893</v>
      </c>
      <c r="F248" s="24">
        <v>0</v>
      </c>
      <c r="G248" s="24">
        <f t="shared" si="10"/>
        <v>0</v>
      </c>
      <c r="H248" s="52"/>
    </row>
    <row r="249" spans="1:8" ht="30">
      <c r="A249" s="2"/>
      <c r="B249" s="73"/>
      <c r="C249" s="67"/>
      <c r="D249" s="25" t="s">
        <v>7</v>
      </c>
      <c r="E249" s="24">
        <f>E254</f>
        <v>998107</v>
      </c>
      <c r="F249" s="24">
        <v>0</v>
      </c>
      <c r="G249" s="24">
        <f t="shared" si="10"/>
        <v>0</v>
      </c>
      <c r="H249" s="52"/>
    </row>
    <row r="250" spans="1:8" ht="30">
      <c r="A250" s="2"/>
      <c r="B250" s="74"/>
      <c r="C250" s="68"/>
      <c r="D250" s="25" t="s">
        <v>8</v>
      </c>
      <c r="E250" s="24" t="s">
        <v>14</v>
      </c>
      <c r="F250" s="24" t="s">
        <v>14</v>
      </c>
      <c r="G250" s="24"/>
      <c r="H250" s="57"/>
    </row>
    <row r="251" spans="1:8" ht="15">
      <c r="A251" s="2"/>
      <c r="B251" s="49" t="s">
        <v>20</v>
      </c>
      <c r="C251" s="75" t="s">
        <v>73</v>
      </c>
      <c r="D251" s="23" t="s">
        <v>3</v>
      </c>
      <c r="E251" s="24">
        <f>E252+E253+E254</f>
        <v>2205000</v>
      </c>
      <c r="F251" s="24">
        <f>F252+F253+F254</f>
        <v>0</v>
      </c>
      <c r="G251" s="24">
        <f t="shared" si="10"/>
        <v>0</v>
      </c>
      <c r="H251" s="61"/>
    </row>
    <row r="252" spans="1:8" ht="30">
      <c r="A252" s="2"/>
      <c r="B252" s="50"/>
      <c r="C252" s="76"/>
      <c r="D252" s="25" t="s">
        <v>12</v>
      </c>
      <c r="E252" s="24">
        <v>500000</v>
      </c>
      <c r="F252" s="24">
        <v>0</v>
      </c>
      <c r="G252" s="24">
        <f t="shared" si="10"/>
        <v>0</v>
      </c>
      <c r="H252" s="52"/>
    </row>
    <row r="253" spans="1:8" ht="30">
      <c r="A253" s="2"/>
      <c r="B253" s="50"/>
      <c r="C253" s="76"/>
      <c r="D253" s="25" t="s">
        <v>13</v>
      </c>
      <c r="E253" s="24">
        <v>706893</v>
      </c>
      <c r="F253" s="24">
        <v>0</v>
      </c>
      <c r="G253" s="24">
        <f t="shared" si="10"/>
        <v>0</v>
      </c>
      <c r="H253" s="52"/>
    </row>
    <row r="254" spans="1:8" ht="30">
      <c r="A254" s="2"/>
      <c r="B254" s="50"/>
      <c r="C254" s="76"/>
      <c r="D254" s="25" t="s">
        <v>7</v>
      </c>
      <c r="E254" s="24">
        <v>998107</v>
      </c>
      <c r="F254" s="24">
        <v>0</v>
      </c>
      <c r="G254" s="24">
        <f t="shared" si="10"/>
        <v>0</v>
      </c>
      <c r="H254" s="52"/>
    </row>
    <row r="255" spans="1:8" ht="30">
      <c r="A255" s="2"/>
      <c r="B255" s="51"/>
      <c r="C255" s="77"/>
      <c r="D255" s="25" t="s">
        <v>8</v>
      </c>
      <c r="E255" s="24" t="s">
        <v>14</v>
      </c>
      <c r="F255" s="24" t="s">
        <v>14</v>
      </c>
      <c r="G255" s="24"/>
      <c r="H255" s="57"/>
    </row>
    <row r="256" spans="1:9" ht="15">
      <c r="A256" s="2"/>
      <c r="B256" s="49" t="s">
        <v>2</v>
      </c>
      <c r="C256" s="49" t="s">
        <v>36</v>
      </c>
      <c r="D256" s="23" t="s">
        <v>3</v>
      </c>
      <c r="E256" s="24">
        <f>E257</f>
        <v>170000</v>
      </c>
      <c r="F256" s="24">
        <f>F257</f>
        <v>71809.35</v>
      </c>
      <c r="G256" s="26">
        <f t="shared" si="10"/>
        <v>42.24079411764706</v>
      </c>
      <c r="H256" s="52" t="s">
        <v>114</v>
      </c>
      <c r="I256" s="62"/>
    </row>
    <row r="257" spans="1:9" ht="30">
      <c r="A257" s="2"/>
      <c r="B257" s="50"/>
      <c r="C257" s="50"/>
      <c r="D257" s="25" t="s">
        <v>12</v>
      </c>
      <c r="E257" s="24">
        <v>170000</v>
      </c>
      <c r="F257" s="24">
        <v>71809.35</v>
      </c>
      <c r="G257" s="26">
        <f>F257/E257*100</f>
        <v>42.24079411764706</v>
      </c>
      <c r="H257" s="52"/>
      <c r="I257" s="63"/>
    </row>
    <row r="258" spans="1:9" ht="30">
      <c r="A258" s="2"/>
      <c r="B258" s="50"/>
      <c r="C258" s="50"/>
      <c r="D258" s="25" t="s">
        <v>13</v>
      </c>
      <c r="E258" s="24" t="s">
        <v>14</v>
      </c>
      <c r="F258" s="24" t="s">
        <v>14</v>
      </c>
      <c r="G258" s="26" t="s">
        <v>14</v>
      </c>
      <c r="H258" s="52"/>
      <c r="I258" s="63"/>
    </row>
    <row r="259" spans="1:9" ht="30">
      <c r="A259" s="2"/>
      <c r="B259" s="50"/>
      <c r="C259" s="50"/>
      <c r="D259" s="25" t="s">
        <v>7</v>
      </c>
      <c r="E259" s="24" t="s">
        <v>14</v>
      </c>
      <c r="F259" s="24" t="s">
        <v>14</v>
      </c>
      <c r="G259" s="26" t="s">
        <v>14</v>
      </c>
      <c r="H259" s="52"/>
      <c r="I259" s="63"/>
    </row>
    <row r="260" spans="1:9" ht="30">
      <c r="A260" s="2"/>
      <c r="B260" s="50"/>
      <c r="C260" s="50"/>
      <c r="D260" s="25" t="s">
        <v>8</v>
      </c>
      <c r="E260" s="31" t="s">
        <v>14</v>
      </c>
      <c r="F260" s="31" t="s">
        <v>14</v>
      </c>
      <c r="G260" s="32" t="s">
        <v>14</v>
      </c>
      <c r="H260" s="52"/>
      <c r="I260" s="63"/>
    </row>
    <row r="261" spans="1:9" ht="15">
      <c r="A261" s="2"/>
      <c r="B261" s="49" t="s">
        <v>2</v>
      </c>
      <c r="C261" s="49" t="s">
        <v>72</v>
      </c>
      <c r="D261" s="23" t="s">
        <v>3</v>
      </c>
      <c r="E261" s="24">
        <f>E262</f>
        <v>30000</v>
      </c>
      <c r="F261" s="24">
        <f>F262</f>
        <v>0</v>
      </c>
      <c r="G261" s="26">
        <f aca="true" t="shared" si="11" ref="G261">F261/E261*100</f>
        <v>0</v>
      </c>
      <c r="H261" s="52"/>
      <c r="I261" s="62"/>
    </row>
    <row r="262" spans="1:9" ht="30">
      <c r="A262" s="2"/>
      <c r="B262" s="50"/>
      <c r="C262" s="50"/>
      <c r="D262" s="25" t="s">
        <v>12</v>
      </c>
      <c r="E262" s="24">
        <v>30000</v>
      </c>
      <c r="F262" s="24">
        <v>0</v>
      </c>
      <c r="G262" s="26">
        <f>F262/E262*100</f>
        <v>0</v>
      </c>
      <c r="H262" s="52"/>
      <c r="I262" s="63"/>
    </row>
    <row r="263" spans="1:9" ht="30">
      <c r="A263" s="2"/>
      <c r="B263" s="50"/>
      <c r="C263" s="50"/>
      <c r="D263" s="25" t="s">
        <v>13</v>
      </c>
      <c r="E263" s="24" t="s">
        <v>14</v>
      </c>
      <c r="F263" s="24" t="s">
        <v>14</v>
      </c>
      <c r="G263" s="26" t="s">
        <v>14</v>
      </c>
      <c r="H263" s="52"/>
      <c r="I263" s="63"/>
    </row>
    <row r="264" spans="1:9" ht="30">
      <c r="A264" s="2"/>
      <c r="B264" s="50"/>
      <c r="C264" s="50"/>
      <c r="D264" s="25" t="s">
        <v>7</v>
      </c>
      <c r="E264" s="24" t="s">
        <v>14</v>
      </c>
      <c r="F264" s="24" t="s">
        <v>14</v>
      </c>
      <c r="G264" s="26" t="s">
        <v>14</v>
      </c>
      <c r="H264" s="52"/>
      <c r="I264" s="63"/>
    </row>
    <row r="265" spans="1:9" ht="30">
      <c r="A265" s="2"/>
      <c r="B265" s="50"/>
      <c r="C265" s="50"/>
      <c r="D265" s="25" t="s">
        <v>8</v>
      </c>
      <c r="E265" s="31" t="s">
        <v>14</v>
      </c>
      <c r="F265" s="31" t="s">
        <v>14</v>
      </c>
      <c r="G265" s="32" t="s">
        <v>14</v>
      </c>
      <c r="H265" s="52"/>
      <c r="I265" s="63"/>
    </row>
    <row r="266" spans="1:11" ht="15">
      <c r="A266" s="2"/>
      <c r="B266" s="72" t="s">
        <v>34</v>
      </c>
      <c r="C266" s="66" t="s">
        <v>67</v>
      </c>
      <c r="D266" s="23" t="s">
        <v>3</v>
      </c>
      <c r="E266" s="24">
        <f aca="true" t="shared" si="12" ref="E266:F268">E271+E276+E281+E286+E291</f>
        <v>40680651.8</v>
      </c>
      <c r="F266" s="24">
        <f t="shared" si="12"/>
        <v>21440408.97</v>
      </c>
      <c r="G266" s="24">
        <f>F266/E266*100</f>
        <v>52.704192340399025</v>
      </c>
      <c r="H266" s="92"/>
      <c r="I266" s="5"/>
      <c r="J266" s="5"/>
      <c r="K266" s="5"/>
    </row>
    <row r="267" spans="1:11" ht="30">
      <c r="A267" s="2"/>
      <c r="B267" s="73"/>
      <c r="C267" s="67"/>
      <c r="D267" s="25" t="s">
        <v>12</v>
      </c>
      <c r="E267" s="24">
        <f>E272+E277+E282+E287+E292</f>
        <v>32473583</v>
      </c>
      <c r="F267" s="24">
        <f t="shared" si="12"/>
        <v>17361708.48</v>
      </c>
      <c r="G267" s="24">
        <f>F267/E267*100</f>
        <v>53.4640987414293</v>
      </c>
      <c r="H267" s="78"/>
      <c r="I267" s="5"/>
      <c r="J267" s="5"/>
      <c r="K267" s="5"/>
    </row>
    <row r="268" spans="1:11" ht="30">
      <c r="A268" s="2"/>
      <c r="B268" s="73"/>
      <c r="C268" s="67"/>
      <c r="D268" s="25" t="s">
        <v>13</v>
      </c>
      <c r="E268" s="24">
        <f t="shared" si="12"/>
        <v>8207068.8</v>
      </c>
      <c r="F268" s="24">
        <f t="shared" si="12"/>
        <v>4078700.49</v>
      </c>
      <c r="G268" s="24">
        <f>F268/E268*100</f>
        <v>49.697408287840844</v>
      </c>
      <c r="H268" s="78"/>
      <c r="I268" s="5"/>
      <c r="J268" s="5"/>
      <c r="K268" s="5"/>
    </row>
    <row r="269" spans="1:11" ht="30">
      <c r="A269" s="2"/>
      <c r="B269" s="73"/>
      <c r="C269" s="67"/>
      <c r="D269" s="25" t="s">
        <v>7</v>
      </c>
      <c r="E269" s="24">
        <v>0</v>
      </c>
      <c r="F269" s="24">
        <v>0</v>
      </c>
      <c r="G269" s="24">
        <v>0</v>
      </c>
      <c r="H269" s="78"/>
      <c r="I269" s="5"/>
      <c r="J269" s="5"/>
      <c r="K269" s="5"/>
    </row>
    <row r="270" spans="1:11" ht="30">
      <c r="A270" s="2"/>
      <c r="B270" s="74"/>
      <c r="C270" s="68"/>
      <c r="D270" s="25" t="s">
        <v>8</v>
      </c>
      <c r="E270" s="24" t="s">
        <v>14</v>
      </c>
      <c r="F270" s="24" t="s">
        <v>14</v>
      </c>
      <c r="G270" s="24" t="s">
        <v>14</v>
      </c>
      <c r="H270" s="79"/>
      <c r="I270" s="5"/>
      <c r="J270" s="5"/>
      <c r="K270" s="5"/>
    </row>
    <row r="271" spans="1:11" ht="15">
      <c r="A271" s="2"/>
      <c r="B271" s="89" t="s">
        <v>21</v>
      </c>
      <c r="C271" s="49" t="s">
        <v>68</v>
      </c>
      <c r="D271" s="23" t="s">
        <v>3</v>
      </c>
      <c r="E271" s="24">
        <f>E272</f>
        <v>120000</v>
      </c>
      <c r="F271" s="24">
        <f>F272</f>
        <v>0</v>
      </c>
      <c r="G271" s="24">
        <f>F271/E271*100</f>
        <v>0</v>
      </c>
      <c r="H271" s="61"/>
      <c r="I271" s="5"/>
      <c r="J271" s="5"/>
      <c r="K271" s="5"/>
    </row>
    <row r="272" spans="1:11" ht="30">
      <c r="A272" s="2"/>
      <c r="B272" s="90"/>
      <c r="C272" s="50"/>
      <c r="D272" s="25" t="s">
        <v>12</v>
      </c>
      <c r="E272" s="24">
        <v>120000</v>
      </c>
      <c r="F272" s="24">
        <v>0</v>
      </c>
      <c r="G272" s="24">
        <f aca="true" t="shared" si="13" ref="G272:G286">F272/E272*100</f>
        <v>0</v>
      </c>
      <c r="H272" s="52"/>
      <c r="I272" s="5"/>
      <c r="J272" s="5"/>
      <c r="K272" s="5"/>
    </row>
    <row r="273" spans="1:11" ht="30">
      <c r="A273" s="2"/>
      <c r="B273" s="90"/>
      <c r="C273" s="50"/>
      <c r="D273" s="25" t="s">
        <v>13</v>
      </c>
      <c r="E273" s="24"/>
      <c r="F273" s="24"/>
      <c r="G273" s="24"/>
      <c r="H273" s="52"/>
      <c r="I273" s="5"/>
      <c r="J273" s="5"/>
      <c r="K273" s="5"/>
    </row>
    <row r="274" spans="1:11" ht="30">
      <c r="A274" s="2"/>
      <c r="B274" s="90"/>
      <c r="C274" s="50"/>
      <c r="D274" s="25" t="s">
        <v>7</v>
      </c>
      <c r="E274" s="24"/>
      <c r="F274" s="24"/>
      <c r="G274" s="24"/>
      <c r="H274" s="52"/>
      <c r="I274" s="5"/>
      <c r="J274" s="5"/>
      <c r="K274" s="5"/>
    </row>
    <row r="275" spans="1:11" ht="30">
      <c r="A275" s="2"/>
      <c r="B275" s="91"/>
      <c r="C275" s="51"/>
      <c r="D275" s="25" t="s">
        <v>8</v>
      </c>
      <c r="E275" s="24"/>
      <c r="F275" s="24"/>
      <c r="G275" s="24"/>
      <c r="H275" s="52"/>
      <c r="I275" s="5"/>
      <c r="J275" s="5"/>
      <c r="K275" s="5"/>
    </row>
    <row r="276" spans="1:11" ht="15">
      <c r="A276" s="2"/>
      <c r="B276" s="89" t="s">
        <v>21</v>
      </c>
      <c r="C276" s="49" t="s">
        <v>69</v>
      </c>
      <c r="D276" s="23" t="s">
        <v>3</v>
      </c>
      <c r="E276" s="24">
        <f>SUM(E277:E278)</f>
        <v>22356651.8</v>
      </c>
      <c r="F276" s="24">
        <f>SUM(F277:F278)</f>
        <v>12964666.36</v>
      </c>
      <c r="G276" s="26">
        <f t="shared" si="13"/>
        <v>57.99019672525382</v>
      </c>
      <c r="H276" s="42" t="s">
        <v>115</v>
      </c>
      <c r="I276" s="5"/>
      <c r="J276" s="5"/>
      <c r="K276" s="5"/>
    </row>
    <row r="277" spans="1:11" ht="30">
      <c r="A277" s="2"/>
      <c r="B277" s="90"/>
      <c r="C277" s="50"/>
      <c r="D277" s="25" t="s">
        <v>12</v>
      </c>
      <c r="E277" s="24">
        <v>14149583</v>
      </c>
      <c r="F277" s="24">
        <v>8885965.87</v>
      </c>
      <c r="G277" s="26">
        <f t="shared" si="13"/>
        <v>62.80019609058443</v>
      </c>
      <c r="H277" s="43"/>
      <c r="I277" s="5"/>
      <c r="J277" s="5"/>
      <c r="K277" s="5"/>
    </row>
    <row r="278" spans="1:11" ht="30">
      <c r="A278" s="2"/>
      <c r="B278" s="90"/>
      <c r="C278" s="50"/>
      <c r="D278" s="25" t="s">
        <v>13</v>
      </c>
      <c r="E278" s="24">
        <v>8207068.8</v>
      </c>
      <c r="F278" s="24">
        <v>4078700.49</v>
      </c>
      <c r="G278" s="26">
        <f t="shared" si="13"/>
        <v>49.697408287840844</v>
      </c>
      <c r="H278" s="43"/>
      <c r="I278" s="5"/>
      <c r="J278" s="5"/>
      <c r="K278" s="5"/>
    </row>
    <row r="279" spans="1:11" ht="30">
      <c r="A279" s="2"/>
      <c r="B279" s="90"/>
      <c r="C279" s="50"/>
      <c r="D279" s="25" t="s">
        <v>7</v>
      </c>
      <c r="E279" s="24"/>
      <c r="F279" s="24"/>
      <c r="G279" s="26"/>
      <c r="H279" s="43"/>
      <c r="I279" s="5"/>
      <c r="J279" s="5"/>
      <c r="K279" s="5"/>
    </row>
    <row r="280" spans="1:11" ht="30">
      <c r="A280" s="2"/>
      <c r="B280" s="91"/>
      <c r="C280" s="51"/>
      <c r="D280" s="25" t="s">
        <v>8</v>
      </c>
      <c r="E280" s="24"/>
      <c r="F280" s="24"/>
      <c r="G280" s="26"/>
      <c r="H280" s="44"/>
      <c r="I280" s="5"/>
      <c r="J280" s="5"/>
      <c r="K280" s="5"/>
    </row>
    <row r="281" spans="1:11" ht="15">
      <c r="A281" s="2"/>
      <c r="B281" s="89" t="s">
        <v>2</v>
      </c>
      <c r="C281" s="49" t="s">
        <v>43</v>
      </c>
      <c r="D281" s="23" t="s">
        <v>3</v>
      </c>
      <c r="E281" s="24">
        <f>E282</f>
        <v>15654000</v>
      </c>
      <c r="F281" s="24">
        <f>F282</f>
        <v>8119212.61</v>
      </c>
      <c r="G281" s="24">
        <f t="shared" si="13"/>
        <v>51.86669611600869</v>
      </c>
      <c r="H281" s="93" t="s">
        <v>116</v>
      </c>
      <c r="I281" s="5"/>
      <c r="J281" s="5"/>
      <c r="K281" s="5"/>
    </row>
    <row r="282" spans="1:11" ht="30">
      <c r="A282" s="2"/>
      <c r="B282" s="90"/>
      <c r="C282" s="50"/>
      <c r="D282" s="25" t="s">
        <v>12</v>
      </c>
      <c r="E282" s="24">
        <v>15654000</v>
      </c>
      <c r="F282" s="24">
        <v>8119212.61</v>
      </c>
      <c r="G282" s="24">
        <f t="shared" si="13"/>
        <v>51.86669611600869</v>
      </c>
      <c r="H282" s="94"/>
      <c r="I282" s="5"/>
      <c r="J282" s="5"/>
      <c r="K282" s="5"/>
    </row>
    <row r="283" spans="1:11" ht="30">
      <c r="A283" s="2"/>
      <c r="B283" s="90"/>
      <c r="C283" s="50"/>
      <c r="D283" s="25" t="s">
        <v>13</v>
      </c>
      <c r="E283" s="24"/>
      <c r="F283" s="24"/>
      <c r="G283" s="24"/>
      <c r="H283" s="94"/>
      <c r="I283" s="5"/>
      <c r="J283" s="5"/>
      <c r="K283" s="5"/>
    </row>
    <row r="284" spans="1:11" ht="30">
      <c r="A284" s="2"/>
      <c r="B284" s="90"/>
      <c r="C284" s="50"/>
      <c r="D284" s="25" t="s">
        <v>7</v>
      </c>
      <c r="E284" s="24"/>
      <c r="F284" s="24"/>
      <c r="G284" s="24"/>
      <c r="H284" s="94"/>
      <c r="I284" s="5"/>
      <c r="J284" s="5"/>
      <c r="K284" s="5"/>
    </row>
    <row r="285" spans="1:11" ht="92.25" customHeight="1">
      <c r="A285" s="2"/>
      <c r="B285" s="91"/>
      <c r="C285" s="51"/>
      <c r="D285" s="25" t="s">
        <v>8</v>
      </c>
      <c r="E285" s="24"/>
      <c r="F285" s="24"/>
      <c r="G285" s="24"/>
      <c r="H285" s="95"/>
      <c r="I285" s="5"/>
      <c r="J285" s="5"/>
      <c r="K285" s="5"/>
    </row>
    <row r="286" spans="1:11" ht="15">
      <c r="A286" s="2"/>
      <c r="B286" s="89" t="s">
        <v>2</v>
      </c>
      <c r="C286" s="49" t="s">
        <v>37</v>
      </c>
      <c r="D286" s="23" t="s">
        <v>3</v>
      </c>
      <c r="E286" s="24">
        <f>E287</f>
        <v>1250000</v>
      </c>
      <c r="F286" s="24">
        <f>F287</f>
        <v>356530</v>
      </c>
      <c r="G286" s="24">
        <f t="shared" si="13"/>
        <v>28.522399999999998</v>
      </c>
      <c r="H286" s="61" t="s">
        <v>117</v>
      </c>
      <c r="I286" s="5" t="s">
        <v>38</v>
      </c>
      <c r="J286" s="5"/>
      <c r="K286" s="5"/>
    </row>
    <row r="287" spans="1:11" ht="30">
      <c r="A287" s="2"/>
      <c r="B287" s="90"/>
      <c r="C287" s="50"/>
      <c r="D287" s="25" t="s">
        <v>12</v>
      </c>
      <c r="E287" s="24">
        <v>1250000</v>
      </c>
      <c r="F287" s="24">
        <v>356530</v>
      </c>
      <c r="G287" s="24">
        <f>F287/E287*100</f>
        <v>28.522399999999998</v>
      </c>
      <c r="H287" s="52"/>
      <c r="I287" s="5"/>
      <c r="J287" s="5"/>
      <c r="K287" s="5"/>
    </row>
    <row r="288" spans="1:11" ht="30">
      <c r="A288" s="2"/>
      <c r="B288" s="90"/>
      <c r="C288" s="50"/>
      <c r="D288" s="25" t="s">
        <v>13</v>
      </c>
      <c r="E288" s="24"/>
      <c r="F288" s="24"/>
      <c r="G288" s="24"/>
      <c r="H288" s="52"/>
      <c r="I288" s="5"/>
      <c r="J288" s="5"/>
      <c r="K288" s="5"/>
    </row>
    <row r="289" spans="1:11" ht="30">
      <c r="A289" s="2"/>
      <c r="B289" s="90"/>
      <c r="C289" s="50"/>
      <c r="D289" s="25" t="s">
        <v>7</v>
      </c>
      <c r="E289" s="24"/>
      <c r="F289" s="24"/>
      <c r="G289" s="24"/>
      <c r="H289" s="52"/>
      <c r="I289" s="5"/>
      <c r="J289" s="5"/>
      <c r="K289" s="5"/>
    </row>
    <row r="290" spans="1:11" ht="30">
      <c r="A290" s="2"/>
      <c r="B290" s="91"/>
      <c r="C290" s="51"/>
      <c r="D290" s="25" t="s">
        <v>8</v>
      </c>
      <c r="E290" s="24"/>
      <c r="F290" s="24"/>
      <c r="G290" s="24"/>
      <c r="H290" s="57"/>
      <c r="I290" s="5"/>
      <c r="J290" s="5"/>
      <c r="K290" s="5"/>
    </row>
    <row r="291" spans="1:8" ht="15">
      <c r="A291" s="2"/>
      <c r="B291" s="49" t="s">
        <v>2</v>
      </c>
      <c r="C291" s="49" t="s">
        <v>41</v>
      </c>
      <c r="D291" s="23" t="s">
        <v>3</v>
      </c>
      <c r="E291" s="24">
        <f>E292</f>
        <v>1300000</v>
      </c>
      <c r="F291" s="24">
        <f>F292</f>
        <v>0</v>
      </c>
      <c r="G291" s="24">
        <f>F291/E291*100</f>
        <v>0</v>
      </c>
      <c r="H291" s="61"/>
    </row>
    <row r="292" spans="1:8" ht="30">
      <c r="A292" s="2"/>
      <c r="B292" s="50"/>
      <c r="C292" s="50"/>
      <c r="D292" s="25" t="s">
        <v>12</v>
      </c>
      <c r="E292" s="24">
        <v>1300000</v>
      </c>
      <c r="F292" s="24">
        <v>0</v>
      </c>
      <c r="G292" s="24">
        <f>F292/E292*100</f>
        <v>0</v>
      </c>
      <c r="H292" s="52"/>
    </row>
    <row r="293" spans="1:8" ht="30">
      <c r="A293" s="2"/>
      <c r="B293" s="50"/>
      <c r="C293" s="50"/>
      <c r="D293" s="25" t="s">
        <v>13</v>
      </c>
      <c r="E293" s="24"/>
      <c r="F293" s="24"/>
      <c r="G293" s="24"/>
      <c r="H293" s="52"/>
    </row>
    <row r="294" spans="1:8" ht="30">
      <c r="A294" s="2"/>
      <c r="B294" s="50"/>
      <c r="C294" s="50"/>
      <c r="D294" s="25" t="s">
        <v>7</v>
      </c>
      <c r="E294" s="24" t="s">
        <v>14</v>
      </c>
      <c r="F294" s="24" t="s">
        <v>14</v>
      </c>
      <c r="G294" s="24"/>
      <c r="H294" s="52"/>
    </row>
    <row r="295" spans="1:8" ht="30">
      <c r="A295" s="2"/>
      <c r="B295" s="51"/>
      <c r="C295" s="51"/>
      <c r="D295" s="25" t="s">
        <v>8</v>
      </c>
      <c r="E295" s="24" t="s">
        <v>14</v>
      </c>
      <c r="F295" s="24" t="s">
        <v>14</v>
      </c>
      <c r="G295" s="24"/>
      <c r="H295" s="57"/>
    </row>
    <row r="296" spans="1:8" ht="15">
      <c r="A296" s="2"/>
      <c r="B296" s="66" t="s">
        <v>34</v>
      </c>
      <c r="C296" s="66" t="s">
        <v>66</v>
      </c>
      <c r="D296" s="23" t="s">
        <v>3</v>
      </c>
      <c r="E296" s="37">
        <f>E297</f>
        <v>100000</v>
      </c>
      <c r="F296" s="37">
        <f>F297</f>
        <v>0</v>
      </c>
      <c r="G296" s="37">
        <f>G297</f>
        <v>0</v>
      </c>
      <c r="H296" s="86"/>
    </row>
    <row r="297" spans="1:8" ht="30">
      <c r="A297" s="2"/>
      <c r="B297" s="67"/>
      <c r="C297" s="67"/>
      <c r="D297" s="25" t="s">
        <v>12</v>
      </c>
      <c r="E297" s="37">
        <f>E302</f>
        <v>100000</v>
      </c>
      <c r="F297" s="37">
        <f>F302</f>
        <v>0</v>
      </c>
      <c r="G297" s="37">
        <v>0</v>
      </c>
      <c r="H297" s="87"/>
    </row>
    <row r="298" spans="1:8" ht="30">
      <c r="A298" s="2"/>
      <c r="B298" s="67"/>
      <c r="C298" s="67"/>
      <c r="D298" s="25" t="s">
        <v>13</v>
      </c>
      <c r="E298" s="37">
        <v>0</v>
      </c>
      <c r="F298" s="37">
        <v>0</v>
      </c>
      <c r="G298" s="37">
        <v>0</v>
      </c>
      <c r="H298" s="87"/>
    </row>
    <row r="299" spans="1:8" ht="30">
      <c r="A299" s="2"/>
      <c r="B299" s="67"/>
      <c r="C299" s="67"/>
      <c r="D299" s="25" t="s">
        <v>7</v>
      </c>
      <c r="E299" s="37">
        <v>0</v>
      </c>
      <c r="F299" s="37">
        <v>0</v>
      </c>
      <c r="G299" s="37">
        <v>0</v>
      </c>
      <c r="H299" s="87"/>
    </row>
    <row r="300" spans="1:8" ht="30">
      <c r="A300" s="2"/>
      <c r="B300" s="68"/>
      <c r="C300" s="68"/>
      <c r="D300" s="25" t="s">
        <v>8</v>
      </c>
      <c r="E300" s="37"/>
      <c r="F300" s="37"/>
      <c r="G300" s="37"/>
      <c r="H300" s="88"/>
    </row>
    <row r="301" spans="1:8" ht="15">
      <c r="A301" s="2"/>
      <c r="B301" s="49" t="s">
        <v>2</v>
      </c>
      <c r="C301" s="49" t="s">
        <v>83</v>
      </c>
      <c r="D301" s="23" t="s">
        <v>3</v>
      </c>
      <c r="E301" s="24">
        <v>100000</v>
      </c>
      <c r="F301" s="24">
        <v>0</v>
      </c>
      <c r="G301" s="24">
        <f>F301/E301*100</f>
        <v>0</v>
      </c>
      <c r="H301" s="61"/>
    </row>
    <row r="302" spans="1:8" ht="30">
      <c r="A302" s="2"/>
      <c r="B302" s="50"/>
      <c r="C302" s="50"/>
      <c r="D302" s="25" t="s">
        <v>12</v>
      </c>
      <c r="E302" s="24">
        <v>100000</v>
      </c>
      <c r="F302" s="24">
        <v>0</v>
      </c>
      <c r="G302" s="24">
        <f>F302/E302*100</f>
        <v>0</v>
      </c>
      <c r="H302" s="52"/>
    </row>
    <row r="303" spans="1:8" ht="30">
      <c r="A303" s="2"/>
      <c r="B303" s="50"/>
      <c r="C303" s="50"/>
      <c r="D303" s="25" t="s">
        <v>13</v>
      </c>
      <c r="E303" s="24" t="s">
        <v>14</v>
      </c>
      <c r="F303" s="24" t="s">
        <v>14</v>
      </c>
      <c r="G303" s="24"/>
      <c r="H303" s="52"/>
    </row>
    <row r="304" spans="1:8" ht="30">
      <c r="A304" s="2"/>
      <c r="B304" s="50"/>
      <c r="C304" s="50"/>
      <c r="D304" s="25" t="s">
        <v>7</v>
      </c>
      <c r="E304" s="24" t="s">
        <v>14</v>
      </c>
      <c r="F304" s="24" t="s">
        <v>14</v>
      </c>
      <c r="G304" s="24"/>
      <c r="H304" s="52"/>
    </row>
    <row r="305" spans="1:8" ht="30">
      <c r="A305" s="2"/>
      <c r="B305" s="51"/>
      <c r="C305" s="51"/>
      <c r="D305" s="25" t="s">
        <v>8</v>
      </c>
      <c r="E305" s="24" t="s">
        <v>14</v>
      </c>
      <c r="F305" s="24" t="s">
        <v>14</v>
      </c>
      <c r="G305" s="24"/>
      <c r="H305" s="57"/>
    </row>
    <row r="306" spans="1:8" ht="15">
      <c r="A306" s="2"/>
      <c r="B306" s="49" t="s">
        <v>2</v>
      </c>
      <c r="C306" s="49" t="s">
        <v>84</v>
      </c>
      <c r="D306" s="23" t="s">
        <v>3</v>
      </c>
      <c r="E306" s="24">
        <v>0</v>
      </c>
      <c r="F306" s="24">
        <v>0</v>
      </c>
      <c r="G306" s="24">
        <v>0</v>
      </c>
      <c r="H306" s="38"/>
    </row>
    <row r="307" spans="1:8" ht="30">
      <c r="A307" s="2"/>
      <c r="B307" s="50"/>
      <c r="C307" s="50"/>
      <c r="D307" s="25" t="s">
        <v>12</v>
      </c>
      <c r="E307" s="24">
        <v>0</v>
      </c>
      <c r="F307" s="24">
        <v>0</v>
      </c>
      <c r="G307" s="24">
        <v>0</v>
      </c>
      <c r="H307" s="38"/>
    </row>
    <row r="308" spans="1:8" ht="30">
      <c r="A308" s="2"/>
      <c r="B308" s="50"/>
      <c r="C308" s="50"/>
      <c r="D308" s="25" t="s">
        <v>13</v>
      </c>
      <c r="E308" s="24" t="s">
        <v>14</v>
      </c>
      <c r="F308" s="24" t="s">
        <v>14</v>
      </c>
      <c r="G308" s="24"/>
      <c r="H308" s="38"/>
    </row>
    <row r="309" spans="1:8" ht="30">
      <c r="A309" s="2"/>
      <c r="B309" s="50"/>
      <c r="C309" s="50"/>
      <c r="D309" s="25" t="s">
        <v>7</v>
      </c>
      <c r="E309" s="24" t="s">
        <v>14</v>
      </c>
      <c r="F309" s="24" t="s">
        <v>14</v>
      </c>
      <c r="G309" s="24"/>
      <c r="H309" s="38"/>
    </row>
    <row r="310" spans="1:8" ht="30">
      <c r="A310" s="2"/>
      <c r="B310" s="51"/>
      <c r="C310" s="51"/>
      <c r="D310" s="25" t="s">
        <v>8</v>
      </c>
      <c r="E310" s="24" t="s">
        <v>14</v>
      </c>
      <c r="F310" s="24" t="s">
        <v>14</v>
      </c>
      <c r="G310" s="24"/>
      <c r="H310" s="38"/>
    </row>
    <row r="311" spans="1:8" ht="15">
      <c r="A311" s="2"/>
      <c r="B311" s="49" t="s">
        <v>2</v>
      </c>
      <c r="C311" s="49" t="s">
        <v>85</v>
      </c>
      <c r="D311" s="23" t="s">
        <v>3</v>
      </c>
      <c r="E311" s="24">
        <v>0</v>
      </c>
      <c r="F311" s="24">
        <v>0</v>
      </c>
      <c r="G311" s="24">
        <v>0</v>
      </c>
      <c r="H311" s="38"/>
    </row>
    <row r="312" spans="1:8" ht="30">
      <c r="A312" s="2"/>
      <c r="B312" s="50"/>
      <c r="C312" s="50"/>
      <c r="D312" s="25" t="s">
        <v>12</v>
      </c>
      <c r="E312" s="24">
        <v>0</v>
      </c>
      <c r="F312" s="24">
        <v>0</v>
      </c>
      <c r="G312" s="24">
        <v>0</v>
      </c>
      <c r="H312" s="38"/>
    </row>
    <row r="313" spans="1:8" ht="30">
      <c r="A313" s="2"/>
      <c r="B313" s="50"/>
      <c r="C313" s="50"/>
      <c r="D313" s="25" t="s">
        <v>13</v>
      </c>
      <c r="E313" s="24" t="s">
        <v>14</v>
      </c>
      <c r="F313" s="24" t="s">
        <v>14</v>
      </c>
      <c r="G313" s="24"/>
      <c r="H313" s="38"/>
    </row>
    <row r="314" spans="1:8" ht="30">
      <c r="A314" s="2"/>
      <c r="B314" s="50"/>
      <c r="C314" s="50"/>
      <c r="D314" s="25" t="s">
        <v>7</v>
      </c>
      <c r="E314" s="24" t="s">
        <v>14</v>
      </c>
      <c r="F314" s="24" t="s">
        <v>14</v>
      </c>
      <c r="G314" s="24"/>
      <c r="H314" s="38"/>
    </row>
    <row r="315" spans="1:8" ht="68.25" customHeight="1">
      <c r="A315" s="2"/>
      <c r="B315" s="51"/>
      <c r="C315" s="51"/>
      <c r="D315" s="25" t="s">
        <v>8</v>
      </c>
      <c r="E315" s="24" t="s">
        <v>14</v>
      </c>
      <c r="F315" s="24" t="s">
        <v>14</v>
      </c>
      <c r="G315" s="24"/>
      <c r="H315" s="38"/>
    </row>
    <row r="316" spans="1:8" ht="15">
      <c r="A316" s="2"/>
      <c r="B316" s="80"/>
      <c r="C316" s="81"/>
      <c r="D316" s="39" t="s">
        <v>19</v>
      </c>
      <c r="E316" s="40">
        <f>E317+E318+E319</f>
        <v>473479888.76</v>
      </c>
      <c r="F316" s="40">
        <f>F317+F318+F319</f>
        <v>199556298.9</v>
      </c>
      <c r="G316" s="40">
        <f>F316/E316*100</f>
        <v>42.146731812119725</v>
      </c>
      <c r="H316" s="61"/>
    </row>
    <row r="317" spans="1:8" ht="30">
      <c r="A317" s="2"/>
      <c r="B317" s="82"/>
      <c r="C317" s="83"/>
      <c r="D317" s="39" t="s">
        <v>12</v>
      </c>
      <c r="E317" s="40">
        <f aca="true" t="shared" si="14" ref="E317:F319">E297+E267+E247+E227+E212+E182+E177+E142+E127+E87+E62+E37+E7</f>
        <v>197232283</v>
      </c>
      <c r="F317" s="40">
        <f t="shared" si="14"/>
        <v>93945249.89000002</v>
      </c>
      <c r="G317" s="40">
        <f>F317/E317*100</f>
        <v>47.63178140061382</v>
      </c>
      <c r="H317" s="78"/>
    </row>
    <row r="318" spans="1:8" ht="30">
      <c r="A318" s="2"/>
      <c r="B318" s="82"/>
      <c r="C318" s="83"/>
      <c r="D318" s="39" t="s">
        <v>13</v>
      </c>
      <c r="E318" s="40">
        <f t="shared" si="14"/>
        <v>270490548.31</v>
      </c>
      <c r="F318" s="40">
        <f t="shared" si="14"/>
        <v>105611049.00999999</v>
      </c>
      <c r="G318" s="40">
        <f>F318/E318*100</f>
        <v>39.04426593455782</v>
      </c>
      <c r="H318" s="78"/>
    </row>
    <row r="319" spans="1:8" ht="30">
      <c r="A319" s="2"/>
      <c r="B319" s="82"/>
      <c r="C319" s="83"/>
      <c r="D319" s="39" t="s">
        <v>22</v>
      </c>
      <c r="E319" s="40">
        <f t="shared" si="14"/>
        <v>5757057.45</v>
      </c>
      <c r="F319" s="40">
        <f t="shared" si="14"/>
        <v>0</v>
      </c>
      <c r="G319" s="40">
        <f>F319/E319*100</f>
        <v>0</v>
      </c>
      <c r="H319" s="78"/>
    </row>
    <row r="320" spans="1:8" ht="30">
      <c r="A320" s="2"/>
      <c r="B320" s="84"/>
      <c r="C320" s="85"/>
      <c r="D320" s="39" t="s">
        <v>8</v>
      </c>
      <c r="E320" s="40"/>
      <c r="F320" s="40" t="s">
        <v>14</v>
      </c>
      <c r="G320" s="40" t="s">
        <v>14</v>
      </c>
      <c r="H320" s="79"/>
    </row>
    <row r="321" ht="15">
      <c r="H321" s="12"/>
    </row>
    <row r="322" ht="15">
      <c r="H322" s="12"/>
    </row>
    <row r="323" ht="15">
      <c r="H323" s="12"/>
    </row>
    <row r="324" ht="15">
      <c r="H324" s="12"/>
    </row>
    <row r="325" ht="15">
      <c r="H325" s="12"/>
    </row>
    <row r="326" ht="15">
      <c r="H326" s="12"/>
    </row>
    <row r="327" ht="15">
      <c r="H327" s="12"/>
    </row>
    <row r="328" ht="15">
      <c r="H328" s="12"/>
    </row>
    <row r="329" ht="15">
      <c r="H329" s="12"/>
    </row>
    <row r="330" ht="15">
      <c r="H330" s="12"/>
    </row>
    <row r="331" ht="15">
      <c r="H331" s="12"/>
    </row>
    <row r="332" ht="15">
      <c r="H332" s="12"/>
    </row>
    <row r="333" ht="15">
      <c r="H333" s="12"/>
    </row>
    <row r="334" ht="15">
      <c r="H334" s="12"/>
    </row>
    <row r="335" ht="15">
      <c r="H335" s="12"/>
    </row>
    <row r="336" ht="15">
      <c r="H336" s="12"/>
    </row>
    <row r="337" ht="15">
      <c r="H337" s="12"/>
    </row>
    <row r="338" ht="15">
      <c r="H338" s="12"/>
    </row>
    <row r="339" ht="15">
      <c r="H339" s="12"/>
    </row>
    <row r="340" ht="15">
      <c r="H340" s="12"/>
    </row>
    <row r="341" ht="15">
      <c r="H341" s="8"/>
    </row>
    <row r="342" ht="15">
      <c r="H342" s="8"/>
    </row>
    <row r="343" ht="15">
      <c r="H343" s="8"/>
    </row>
    <row r="344" ht="15">
      <c r="H344" s="8"/>
    </row>
    <row r="345" ht="15">
      <c r="H345" s="8"/>
    </row>
  </sheetData>
  <mergeCells count="212">
    <mergeCell ref="I256:I260"/>
    <mergeCell ref="B81:B85"/>
    <mergeCell ref="B71:B75"/>
    <mergeCell ref="H66:H70"/>
    <mergeCell ref="I66:I70"/>
    <mergeCell ref="I71:I75"/>
    <mergeCell ref="I76:I80"/>
    <mergeCell ref="I81:I85"/>
    <mergeCell ref="I101:M105"/>
    <mergeCell ref="B106:B110"/>
    <mergeCell ref="C106:C110"/>
    <mergeCell ref="H106:H110"/>
    <mergeCell ref="B76:B80"/>
    <mergeCell ref="C81:C85"/>
    <mergeCell ref="C76:C80"/>
    <mergeCell ref="C71:C75"/>
    <mergeCell ref="B66:B70"/>
    <mergeCell ref="C66:C70"/>
    <mergeCell ref="C86:C90"/>
    <mergeCell ref="B86:B90"/>
    <mergeCell ref="B91:B95"/>
    <mergeCell ref="C91:C95"/>
    <mergeCell ref="H101:H105"/>
    <mergeCell ref="H76:H80"/>
    <mergeCell ref="B51:B55"/>
    <mergeCell ref="C51:C55"/>
    <mergeCell ref="H51:H55"/>
    <mergeCell ref="F21:F23"/>
    <mergeCell ref="D27:D28"/>
    <mergeCell ref="F27:F28"/>
    <mergeCell ref="E27:E28"/>
    <mergeCell ref="B17:B21"/>
    <mergeCell ref="C17:C21"/>
    <mergeCell ref="I24:I29"/>
    <mergeCell ref="I31:I35"/>
    <mergeCell ref="H22:H23"/>
    <mergeCell ref="C46:C50"/>
    <mergeCell ref="B46:B50"/>
    <mergeCell ref="B36:B40"/>
    <mergeCell ref="C31:C35"/>
    <mergeCell ref="C24:C29"/>
    <mergeCell ref="B24:B29"/>
    <mergeCell ref="B31:B35"/>
    <mergeCell ref="B41:B45"/>
    <mergeCell ref="C41:C45"/>
    <mergeCell ref="G21:G23"/>
    <mergeCell ref="E21:E23"/>
    <mergeCell ref="D21:D23"/>
    <mergeCell ref="H17:H21"/>
    <mergeCell ref="H41:H45"/>
    <mergeCell ref="H31:H35"/>
    <mergeCell ref="G27:G28"/>
    <mergeCell ref="H36:H40"/>
    <mergeCell ref="H24:H29"/>
    <mergeCell ref="H71:H75"/>
    <mergeCell ref="H91:H95"/>
    <mergeCell ref="H46:H50"/>
    <mergeCell ref="H81:H85"/>
    <mergeCell ref="H86:H90"/>
    <mergeCell ref="A2:H2"/>
    <mergeCell ref="A3:H3"/>
    <mergeCell ref="H6:H10"/>
    <mergeCell ref="C6:C10"/>
    <mergeCell ref="B6:B10"/>
    <mergeCell ref="G15:G16"/>
    <mergeCell ref="C11:C16"/>
    <mergeCell ref="E15:E16"/>
    <mergeCell ref="H11:H15"/>
    <mergeCell ref="B11:B16"/>
    <mergeCell ref="F15:F16"/>
    <mergeCell ref="D15:D16"/>
    <mergeCell ref="C36:C40"/>
    <mergeCell ref="B61:B65"/>
    <mergeCell ref="B56:B60"/>
    <mergeCell ref="C61:C65"/>
    <mergeCell ref="C56:C60"/>
    <mergeCell ref="H61:H65"/>
    <mergeCell ref="H56:H60"/>
    <mergeCell ref="B111:B115"/>
    <mergeCell ref="B101:B105"/>
    <mergeCell ref="B96:B100"/>
    <mergeCell ref="C111:C115"/>
    <mergeCell ref="H111:H115"/>
    <mergeCell ref="C101:C105"/>
    <mergeCell ref="H96:H100"/>
    <mergeCell ref="C96:C100"/>
    <mergeCell ref="B131:B135"/>
    <mergeCell ref="B116:B120"/>
    <mergeCell ref="C116:C120"/>
    <mergeCell ref="H116:H120"/>
    <mergeCell ref="B136:B140"/>
    <mergeCell ref="H126:H130"/>
    <mergeCell ref="H146:H150"/>
    <mergeCell ref="C146:C150"/>
    <mergeCell ref="C131:C135"/>
    <mergeCell ref="C136:C140"/>
    <mergeCell ref="H141:H145"/>
    <mergeCell ref="C141:C145"/>
    <mergeCell ref="B126:B130"/>
    <mergeCell ref="H131:H135"/>
    <mergeCell ref="H136:H140"/>
    <mergeCell ref="H246:H250"/>
    <mergeCell ref="C241:C245"/>
    <mergeCell ref="H236:H240"/>
    <mergeCell ref="C211:C215"/>
    <mergeCell ref="C216:C220"/>
    <mergeCell ref="C176:C180"/>
    <mergeCell ref="H191:H195"/>
    <mergeCell ref="H211:H215"/>
    <mergeCell ref="H196:H200"/>
    <mergeCell ref="H181:H185"/>
    <mergeCell ref="H186:H190"/>
    <mergeCell ref="H221:H225"/>
    <mergeCell ref="H216:H220"/>
    <mergeCell ref="H241:H245"/>
    <mergeCell ref="C201:C205"/>
    <mergeCell ref="H201:H205"/>
    <mergeCell ref="C206:C210"/>
    <mergeCell ref="H206:H210"/>
    <mergeCell ref="A181:A185"/>
    <mergeCell ref="A186:A190"/>
    <mergeCell ref="C191:C195"/>
    <mergeCell ref="B191:B195"/>
    <mergeCell ref="B186:B190"/>
    <mergeCell ref="C186:C190"/>
    <mergeCell ref="B141:B145"/>
    <mergeCell ref="B146:B150"/>
    <mergeCell ref="B176:B180"/>
    <mergeCell ref="B181:B185"/>
    <mergeCell ref="C181:C185"/>
    <mergeCell ref="B151:B155"/>
    <mergeCell ref="C151:C155"/>
    <mergeCell ref="B156:B160"/>
    <mergeCell ref="C156:C160"/>
    <mergeCell ref="B161:B165"/>
    <mergeCell ref="C161:C165"/>
    <mergeCell ref="B166:B170"/>
    <mergeCell ref="C166:C170"/>
    <mergeCell ref="B171:B175"/>
    <mergeCell ref="C171:C175"/>
    <mergeCell ref="H316:H320"/>
    <mergeCell ref="B316:C320"/>
    <mergeCell ref="B296:B300"/>
    <mergeCell ref="C296:C300"/>
    <mergeCell ref="H296:H300"/>
    <mergeCell ref="B286:B290"/>
    <mergeCell ref="C286:C290"/>
    <mergeCell ref="H266:H270"/>
    <mergeCell ref="C281:C285"/>
    <mergeCell ref="H286:H290"/>
    <mergeCell ref="B281:B285"/>
    <mergeCell ref="H281:H285"/>
    <mergeCell ref="B291:B295"/>
    <mergeCell ref="C291:C295"/>
    <mergeCell ref="H291:H295"/>
    <mergeCell ref="B276:B280"/>
    <mergeCell ref="C276:C280"/>
    <mergeCell ref="B271:B275"/>
    <mergeCell ref="B266:B270"/>
    <mergeCell ref="H271:H275"/>
    <mergeCell ref="C271:C275"/>
    <mergeCell ref="C266:C270"/>
    <mergeCell ref="B311:B315"/>
    <mergeCell ref="C311:C315"/>
    <mergeCell ref="I261:I265"/>
    <mergeCell ref="B301:B305"/>
    <mergeCell ref="C301:C305"/>
    <mergeCell ref="H301:H305"/>
    <mergeCell ref="I11:I15"/>
    <mergeCell ref="I17:I21"/>
    <mergeCell ref="I136:I140"/>
    <mergeCell ref="B226:B230"/>
    <mergeCell ref="I176:I180"/>
    <mergeCell ref="B236:B240"/>
    <mergeCell ref="B251:B255"/>
    <mergeCell ref="B241:B245"/>
    <mergeCell ref="B216:B220"/>
    <mergeCell ref="B246:B250"/>
    <mergeCell ref="H251:H255"/>
    <mergeCell ref="B196:B200"/>
    <mergeCell ref="C196:C200"/>
    <mergeCell ref="B211:B215"/>
    <mergeCell ref="C231:C235"/>
    <mergeCell ref="C226:C230"/>
    <mergeCell ref="B221:B225"/>
    <mergeCell ref="C221:C225"/>
    <mergeCell ref="C246:C250"/>
    <mergeCell ref="C251:C255"/>
    <mergeCell ref="H276:H280"/>
    <mergeCell ref="H151:H155"/>
    <mergeCell ref="H156:H160"/>
    <mergeCell ref="H161:H165"/>
    <mergeCell ref="H166:H170"/>
    <mergeCell ref="H171:H175"/>
    <mergeCell ref="B121:B125"/>
    <mergeCell ref="C121:C125"/>
    <mergeCell ref="B306:B310"/>
    <mergeCell ref="C306:C310"/>
    <mergeCell ref="H261:H265"/>
    <mergeCell ref="C236:C240"/>
    <mergeCell ref="C256:C260"/>
    <mergeCell ref="B231:B235"/>
    <mergeCell ref="B256:B260"/>
    <mergeCell ref="B201:B205"/>
    <mergeCell ref="B206:B210"/>
    <mergeCell ref="B261:B265"/>
    <mergeCell ref="C261:C265"/>
    <mergeCell ref="H176:H180"/>
    <mergeCell ref="C126:C130"/>
    <mergeCell ref="H231:H235"/>
    <mergeCell ref="H226:H230"/>
    <mergeCell ref="H256:H260"/>
  </mergeCells>
  <printOptions/>
  <pageMargins left="0.7874015748031497" right="0.03937007874015748" top="0.7480314960629921" bottom="0.2755905511811024" header="0.31496062992125984" footer="0.31496062992125984"/>
  <pageSetup fitToHeight="10" horizontalDpi="600" verticalDpi="600" orientation="landscape" paperSize="9" scale="52" r:id="rId1"/>
  <rowBreaks count="9" manualBreakCount="9">
    <brk id="29" max="16383" man="1"/>
    <brk id="60" max="16383" man="1"/>
    <brk id="90" max="16383" man="1"/>
    <brk id="125" max="16383" man="1"/>
    <brk id="160" max="16383" man="1"/>
    <brk id="190" max="16383" man="1"/>
    <brk id="225" max="16383" man="1"/>
    <brk id="260" max="16383" man="1"/>
    <brk id="2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2019-07-17T07:55:08Z</cp:lastPrinted>
  <dcterms:created xsi:type="dcterms:W3CDTF">2015-09-15T05:43:17Z</dcterms:created>
  <dcterms:modified xsi:type="dcterms:W3CDTF">2019-07-17T07:55:18Z</dcterms:modified>
  <cp:category/>
  <cp:version/>
  <cp:contentType/>
  <cp:contentStatus/>
</cp:coreProperties>
</file>